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7085" windowHeight="9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<sst xmlns="http://schemas.openxmlformats.org/spreadsheetml/2006/main" count="111" uniqueCount="21">
  <si>
    <t>Model drukarki</t>
  </si>
  <si>
    <t>Koszt eksploatacji [zł/1000szt ]</t>
  </si>
  <si>
    <t>Liczba drukowanych stron w ciągu 1 minuty</t>
  </si>
  <si>
    <t>HP 1100</t>
  </si>
  <si>
    <t>PANASONIC KX-P3632</t>
  </si>
  <si>
    <t>HP DJ920</t>
  </si>
  <si>
    <t>KYOCERA FS-860</t>
  </si>
  <si>
    <t>EPSON FX-880</t>
  </si>
  <si>
    <t>OKI 321</t>
  </si>
  <si>
    <t>PANASONIC KX-P7100</t>
  </si>
  <si>
    <t>normalizowane  x1</t>
  </si>
  <si>
    <t>normalizowane  x2</t>
  </si>
  <si>
    <t>NET</t>
  </si>
  <si>
    <r>
      <t>W</t>
    </r>
    <r>
      <rPr>
        <sz val="10"/>
        <color indexed="23"/>
        <rFont val="Calibri"/>
        <family val="2"/>
      </rPr>
      <t>x</t>
    </r>
    <r>
      <rPr>
        <sz val="9"/>
        <color indexed="23"/>
        <rFont val="Calibri"/>
        <family val="2"/>
      </rPr>
      <t>1</t>
    </r>
  </si>
  <si>
    <r>
      <t>W</t>
    </r>
    <r>
      <rPr>
        <sz val="10"/>
        <color indexed="23"/>
        <rFont val="Calibri"/>
        <family val="2"/>
      </rPr>
      <t>x2</t>
    </r>
  </si>
  <si>
    <t>normalizowany Wx1</t>
  </si>
  <si>
    <t>ɳ =</t>
  </si>
  <si>
    <t>normalizowany Wnewx1</t>
  </si>
  <si>
    <t>normalizowany Wnewx2</t>
  </si>
  <si>
    <r>
      <t>W</t>
    </r>
    <r>
      <rPr>
        <sz val="10"/>
        <color indexed="13"/>
        <rFont val="Calibri"/>
        <family val="2"/>
      </rPr>
      <t>newx1 [zwycięsca]</t>
    </r>
  </si>
  <si>
    <r>
      <t>W</t>
    </r>
    <r>
      <rPr>
        <sz val="10"/>
        <color indexed="13"/>
        <rFont val="Calibri"/>
        <family val="2"/>
      </rPr>
      <t>newx2 [zwycięsca]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</si>
</sst>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11"/>
      <color theme="1"/>
      <name val="Calibri"/>
      <family val="2"/>
    </font>
    <font>
      <sz val="11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23"/>
      <name val="Calibri"/>
      <family val="2"/>
    </font>
    <font>
      <sz val="9"/>
      <color indexed="23"/>
      <name val="Calibri"/>
      <family val="2"/>
    </font>
    <font>
      <sz val="8"/>
      <color indexed="23"/>
      <name val="Calibri"/>
      <family val="2"/>
    </font>
    <font>
      <sz val="12"/>
      <color indexed="10"/>
      <name val="Calibri"/>
      <family val="2"/>
    </font>
    <font>
      <sz val="11"/>
      <color indexed="13"/>
      <name val="Calibri"/>
      <family val="2"/>
    </font>
    <font>
      <sz val="10"/>
      <color indexed="13"/>
      <name val="Calibri"/>
      <family val="2"/>
    </font>
    <font>
      <sz val="8"/>
      <color indexed="13"/>
      <name val="Calibri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2"/>
      <color rgb="FFFF0000"/>
      <name val="Calibri"/>
      <family val="2"/>
    </font>
    <font>
      <sz val="8"/>
      <color rgb="FFFFFF00"/>
      <name val="Calibri"/>
      <family val="2"/>
    </font>
    <font>
      <sz val="11"/>
      <color rgb="FFFFFF00"/>
      <name val="Calibri"/>
      <family val="2"/>
    </font>
    <font>
      <b/>
      <sz val="10"/>
      <color rgb="FF000000"/>
      <name val="Arial"/>
      <family val="2"/>
    </font>
    <font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0" tint="0.749989986419677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 style="medium"/>
      <right style="medium"/>
      <top style="medium"/>
      <bottom style="medium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4" fillId="33" borderId="10" xfId="0" applyFont="1" applyFill="1" applyBorder="1" applyAlignment="1">
      <alignment horizontal="center" vertical="top" wrapText="1"/>
    </xf>
    <xf numFmtId="0" fontId="45" fillId="34" borderId="11" xfId="0" applyFont="1" applyFill="1" applyBorder="1" applyAlignment="1">
      <alignment horizontal="center" vertical="top" wrapText="1"/>
    </xf>
    <xf numFmtId="0" fontId="44" fillId="35" borderId="12" xfId="0" applyFont="1" applyFill="1" applyBorder="1" applyAlignment="1">
      <alignment vertical="top" wrapText="1"/>
    </xf>
    <xf numFmtId="0" fontId="43" fillId="0" borderId="0" xfId="0" applyFont="1" applyAlignment="1">
      <alignment/>
    </xf>
    <xf numFmtId="0" fontId="46" fillId="0" borderId="0" xfId="0" applyFont="1" applyAlignment="1">
      <alignment horizontal="right"/>
    </xf>
    <xf numFmtId="0" fontId="47" fillId="36" borderId="0" xfId="0" applyFont="1" applyFill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8" fillId="36" borderId="0" xfId="0" applyFont="1" applyFill="1" applyAlignment="1">
      <alignment horizontal="center" vertical="center" wrapText="1"/>
    </xf>
    <xf numFmtId="0" fontId="49" fillId="37" borderId="17" xfId="0" applyFont="1" applyFill="1" applyBorder="1" applyAlignment="1">
      <alignment horizontal="center" vertical="center" wrapText="1"/>
    </xf>
    <xf numFmtId="0" fontId="0" fillId="16" borderId="0" xfId="0" applyFill="1" applyAlignment="1">
      <alignment horizontal="center" vertical="center"/>
    </xf>
    <xf numFmtId="0" fontId="45" fillId="16" borderId="0" xfId="0" applyFont="1" applyFill="1" applyBorder="1" applyAlignment="1">
      <alignment horizontal="center" vertical="top" wrapText="1"/>
    </xf>
    <xf numFmtId="0" fontId="50" fillId="16" borderId="0" xfId="0" applyFont="1" applyFill="1" applyAlignment="1">
      <alignment horizontal="center" vertical="top" wrapText="1"/>
    </xf>
    <xf numFmtId="0" fontId="42" fillId="16" borderId="0" xfId="0" applyFont="1" applyFill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-0.013"/>
          <c:w val="0.78675"/>
          <c:h val="0.92475"/>
        </c:manualLayout>
      </c:layout>
      <c:scatterChart>
        <c:scatterStyle val="lineMarker"/>
        <c:varyColors val="0"/>
        <c:ser>
          <c:idx val="0"/>
          <c:order val="0"/>
          <c:tx>
            <c:v>Normalizowany X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Sheet1!$F$3:$F$10</c:f>
              <c:numCache/>
            </c:numRef>
          </c:xVal>
          <c:yVal>
            <c:numRef>
              <c:f>Sheet1!$G$3:$G$10</c:f>
              <c:numCache/>
            </c:numRef>
          </c:yVal>
          <c:smooth val="0"/>
        </c:ser>
        <c:ser>
          <c:idx val="1"/>
          <c:order val="1"/>
          <c:tx>
            <c:v>wektor wag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Sheet1!$H$3:$H$6</c:f>
              <c:numCache/>
            </c:numRef>
          </c:xVal>
          <c:yVal>
            <c:numRef>
              <c:f>Sheet1!$I$3:$I$6</c:f>
              <c:numCache/>
            </c:numRef>
          </c:yVal>
          <c:smooth val="0"/>
        </c:ser>
        <c:ser>
          <c:idx val="2"/>
          <c:order val="2"/>
          <c:tx>
            <c:v>norm. neuron zwyc.1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Sheet1!$M$6</c:f>
              <c:numCache/>
            </c:numRef>
          </c:xVal>
          <c:yVal>
            <c:numRef>
              <c:f>Sheet1!$N$6</c:f>
              <c:numCache/>
            </c:numRef>
          </c:yVal>
          <c:smooth val="0"/>
        </c:ser>
        <c:ser>
          <c:idx val="3"/>
          <c:order val="3"/>
          <c:tx>
            <c:v>norm. neuron zwyc.2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Sheet1!$M$17</c:f>
              <c:numCache/>
            </c:numRef>
          </c:xVal>
          <c:yVal>
            <c:numRef>
              <c:f>Sheet1!$N$17</c:f>
              <c:numCache/>
            </c:numRef>
          </c:yVal>
          <c:smooth val="0"/>
        </c:ser>
        <c:ser>
          <c:idx val="4"/>
          <c:order val="4"/>
          <c:tx>
            <c:v>norm. neuron zwyc.3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Sheet1!$M$27</c:f>
              <c:numCache/>
            </c:numRef>
          </c:xVal>
          <c:yVal>
            <c:numRef>
              <c:f>Sheet1!$N$27</c:f>
              <c:numCache/>
            </c:numRef>
          </c:yVal>
          <c:smooth val="0"/>
        </c:ser>
        <c:ser>
          <c:idx val="5"/>
          <c:order val="5"/>
          <c:tx>
            <c:v>norm. neuron zwyc.4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Sheet1!$M$37</c:f>
              <c:numCache/>
            </c:numRef>
          </c:xVal>
          <c:yVal>
            <c:numRef>
              <c:f>Sheet1!$N$37</c:f>
              <c:numCache/>
            </c:numRef>
          </c:yVal>
          <c:smooth val="0"/>
        </c:ser>
        <c:ser>
          <c:idx val="6"/>
          <c:order val="6"/>
          <c:tx>
            <c:v>norm. neuron zwyc.5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xVal>
            <c:numRef>
              <c:f>Sheet1!$M$47</c:f>
              <c:numCache/>
            </c:numRef>
          </c:xVal>
          <c:yVal>
            <c:numRef>
              <c:f>Sheet1!$N$47</c:f>
              <c:numCache/>
            </c:numRef>
          </c:yVal>
          <c:smooth val="0"/>
        </c:ser>
        <c:ser>
          <c:idx val="7"/>
          <c:order val="7"/>
          <c:tx>
            <c:v>norm. neuron zwyc.6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Sheet1!$M$57</c:f>
              <c:numCache/>
            </c:numRef>
          </c:xVal>
          <c:yVal>
            <c:numRef>
              <c:f>Sheet1!$N$57</c:f>
              <c:numCache/>
            </c:numRef>
          </c:yVal>
          <c:smooth val="0"/>
        </c:ser>
        <c:ser>
          <c:idx val="8"/>
          <c:order val="8"/>
          <c:tx>
            <c:v>norm. neuron zwyc.7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xVal>
            <c:numRef>
              <c:f>Sheet1!$M$67</c:f>
              <c:numCache/>
            </c:numRef>
          </c:xVal>
          <c:yVal>
            <c:numRef>
              <c:f>Sheet1!$N$67</c:f>
              <c:numCache/>
            </c:numRef>
          </c:yVal>
          <c:smooth val="0"/>
        </c:ser>
        <c:ser>
          <c:idx val="9"/>
          <c:order val="9"/>
          <c:tx>
            <c:v>norm. neuron zwyc.8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0C0C0"/>
              </a:solidFill>
              <a:ln>
                <a:solidFill>
                  <a:srgbClr val="9999FF"/>
                </a:solidFill>
              </a:ln>
            </c:spPr>
          </c:marker>
          <c:xVal>
            <c:numRef>
              <c:f>Sheet1!$M$77</c:f>
              <c:numCache/>
            </c:numRef>
          </c:xVal>
          <c:yVal>
            <c:numRef>
              <c:f>Sheet1!$N$77</c:f>
              <c:numCache/>
            </c:numRef>
          </c:yVal>
          <c:smooth val="0"/>
        </c:ser>
        <c:ser>
          <c:idx val="10"/>
          <c:order val="10"/>
          <c:tx>
            <c:v>norm. neuron zwyc.9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xVal>
            <c:numRef>
              <c:f>Sheet1!$M$87</c:f>
              <c:numCache/>
            </c:numRef>
          </c:xVal>
          <c:yVal>
            <c:numRef>
              <c:f>Sheet1!$N$87</c:f>
              <c:numCache/>
            </c:numRef>
          </c:yVal>
          <c:smooth val="0"/>
        </c:ser>
        <c:axId val="26757745"/>
        <c:axId val="39493114"/>
      </c:scatterChart>
      <c:valAx>
        <c:axId val="26757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93114"/>
        <c:crosses val="autoZero"/>
        <c:crossBetween val="midCat"/>
        <c:dispUnits/>
      </c:valAx>
      <c:valAx>
        <c:axId val="394931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75774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225"/>
          <c:y val="0.155"/>
          <c:w val="0.2295"/>
          <c:h val="0.68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19050</xdr:colOff>
      <xdr:row>0</xdr:row>
      <xdr:rowOff>180975</xdr:rowOff>
    </xdr:from>
    <xdr:to>
      <xdr:col>24</xdr:col>
      <xdr:colOff>304800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12306300" y="180975"/>
        <a:ext cx="57721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91"/>
  <sheetViews>
    <sheetView tabSelected="1" zoomScalePageLayoutView="0" workbookViewId="0" topLeftCell="G1">
      <selection activeCell="U75" sqref="U75"/>
    </sheetView>
  </sheetViews>
  <sheetFormatPr defaultColWidth="9.140625" defaultRowHeight="15"/>
  <cols>
    <col min="1" max="1" width="18.421875" style="0" customWidth="1"/>
    <col min="2" max="2" width="14.28125" style="0" customWidth="1"/>
    <col min="3" max="3" width="16.421875" style="0" customWidth="1"/>
    <col min="4" max="4" width="11.00390625" style="0" customWidth="1"/>
    <col min="5" max="5" width="11.57421875" style="0" customWidth="1"/>
    <col min="6" max="6" width="13.7109375" style="0" customWidth="1"/>
    <col min="7" max="7" width="12.8515625" style="0" customWidth="1"/>
    <col min="8" max="8" width="10.8515625" style="0" customWidth="1"/>
    <col min="9" max="9" width="11.421875" style="0" customWidth="1"/>
    <col min="11" max="11" width="11.00390625" style="0" customWidth="1"/>
    <col min="12" max="12" width="10.7109375" style="0" customWidth="1"/>
    <col min="13" max="14" width="11.8515625" style="0" customWidth="1"/>
  </cols>
  <sheetData>
    <row r="1" ht="15.75" thickBot="1"/>
    <row r="2" spans="1:15" ht="34.5" customHeight="1" thickBot="1">
      <c r="A2" s="12" t="s">
        <v>0</v>
      </c>
      <c r="B2" s="2" t="s">
        <v>1</v>
      </c>
      <c r="C2" s="2" t="s">
        <v>2</v>
      </c>
      <c r="D2" s="13" t="s">
        <v>13</v>
      </c>
      <c r="E2" s="13" t="s">
        <v>14</v>
      </c>
      <c r="F2" s="14" t="s">
        <v>10</v>
      </c>
      <c r="G2" s="14" t="s">
        <v>11</v>
      </c>
      <c r="H2" s="15" t="s">
        <v>15</v>
      </c>
      <c r="I2" s="15" t="s">
        <v>15</v>
      </c>
      <c r="J2" s="16" t="s">
        <v>12</v>
      </c>
      <c r="K2" s="11" t="s">
        <v>19</v>
      </c>
      <c r="L2" s="11" t="s">
        <v>20</v>
      </c>
      <c r="M2" s="6" t="s">
        <v>17</v>
      </c>
      <c r="N2" s="6" t="s">
        <v>18</v>
      </c>
      <c r="O2">
        <v>1</v>
      </c>
    </row>
    <row r="3" spans="1:14" ht="15.75" thickBot="1">
      <c r="A3" s="3" t="s">
        <v>3</v>
      </c>
      <c r="B3" s="1">
        <v>150</v>
      </c>
      <c r="C3" s="1">
        <v>7</v>
      </c>
      <c r="D3" s="7">
        <v>4</v>
      </c>
      <c r="E3" s="7">
        <v>300</v>
      </c>
      <c r="F3" s="7">
        <f>$B$3/SQRT($B$3^2+$C$3^2)</f>
        <v>0.9989128864080863</v>
      </c>
      <c r="G3" s="7">
        <f>$C$3/SQRT($C$3^2+$B$3^2)</f>
        <v>0.04661593469904403</v>
      </c>
      <c r="H3" s="7">
        <f>D3/SQRT(D3^2+E3^2)</f>
        <v>0.013332148306149432</v>
      </c>
      <c r="I3" s="7">
        <f>E3/SQRT(E3^2+D3^2)</f>
        <v>0.9999111229612074</v>
      </c>
      <c r="J3" s="8">
        <f>F3*H3+G3*I3</f>
        <v>0.05992944635932384</v>
      </c>
      <c r="K3" s="17"/>
      <c r="L3" s="18"/>
      <c r="M3" s="18"/>
      <c r="N3" s="18"/>
    </row>
    <row r="4" spans="1:14" ht="15.75" thickBot="1">
      <c r="A4" s="3" t="s">
        <v>4</v>
      </c>
      <c r="B4" s="1">
        <v>200</v>
      </c>
      <c r="C4" s="1">
        <v>4</v>
      </c>
      <c r="D4" s="9">
        <v>4</v>
      </c>
      <c r="E4" s="9">
        <v>150</v>
      </c>
      <c r="F4" s="9">
        <f>$B$4/SQRT($B$4^2+$C$4^2)</f>
        <v>0.9998000599800071</v>
      </c>
      <c r="G4" s="9">
        <f>$C$4/SQRT($C$4^2+$B$4^2)</f>
        <v>0.01999600119960014</v>
      </c>
      <c r="H4" s="9">
        <f>D4/SQRT(D4^2+E4^2)</f>
        <v>0.026657190238980555</v>
      </c>
      <c r="I4" s="9">
        <f>E4/SQRT(E4^2+D4^2)</f>
        <v>0.9996446339617708</v>
      </c>
      <c r="J4" s="10">
        <f>F3*H4+G3*I4</f>
        <v>0.07322757982416121</v>
      </c>
      <c r="K4" s="17"/>
      <c r="L4" s="18"/>
      <c r="M4" s="18"/>
      <c r="N4" s="18"/>
    </row>
    <row r="5" spans="1:14" ht="15.75" thickBot="1">
      <c r="A5" s="3" t="s">
        <v>5</v>
      </c>
      <c r="B5" s="1">
        <v>300</v>
      </c>
      <c r="C5" s="1">
        <v>10</v>
      </c>
      <c r="D5" s="9">
        <v>15</v>
      </c>
      <c r="E5" s="9">
        <v>300</v>
      </c>
      <c r="F5" s="9">
        <f>$B$5/SQRT($B$5^2+$C$5^2)</f>
        <v>0.9994449069791543</v>
      </c>
      <c r="G5" s="9">
        <f>$C$5/SQRT($C$5^2+$B$5^2)</f>
        <v>0.03331483023263848</v>
      </c>
      <c r="H5" s="9">
        <f>D5/SQRT(D5^2+E5^2)</f>
        <v>0.04993761694389223</v>
      </c>
      <c r="I5" s="9">
        <f>E5/SQRT(E5^2+D5^2)</f>
        <v>0.9987523388778446</v>
      </c>
      <c r="J5" s="10">
        <f>F3*H5+G3*I5</f>
        <v>0.09644110289141183</v>
      </c>
      <c r="K5" s="17"/>
      <c r="L5" s="18"/>
      <c r="M5" s="18"/>
      <c r="N5" s="18"/>
    </row>
    <row r="6" spans="1:14" ht="15.75" thickBot="1">
      <c r="A6" s="3" t="s">
        <v>6</v>
      </c>
      <c r="B6" s="1">
        <v>250</v>
      </c>
      <c r="C6" s="1">
        <v>12</v>
      </c>
      <c r="D6" s="9">
        <v>15</v>
      </c>
      <c r="E6" s="9">
        <v>150</v>
      </c>
      <c r="F6" s="9">
        <f>$B$6/SQRT($B$6^2+$C$6^2)</f>
        <v>0.9988499868416298</v>
      </c>
      <c r="G6" s="9">
        <f>$C$6/SQRT($C$6^2+$B$6^2)</f>
        <v>0.04794479936839823</v>
      </c>
      <c r="H6" s="9">
        <f>D6/SQRT(D6^2+E6^2)</f>
        <v>0.09950371902099892</v>
      </c>
      <c r="I6" s="9">
        <f>E6/SQRT(E6^2+D6^2)</f>
        <v>0.9950371902099892</v>
      </c>
      <c r="J6" s="10">
        <f>F3*H6+G3*I6</f>
        <v>0.14578013585755434</v>
      </c>
      <c r="K6">
        <f>H6+$C$12*(F3-H6)</f>
        <v>0.5492083027145427</v>
      </c>
      <c r="L6">
        <f>I6+$C$12*(G3-I6)</f>
        <v>0.5208265624545165</v>
      </c>
      <c r="M6">
        <f>K6/SQRT(K6^2+L6^2)</f>
        <v>0.7256069729866357</v>
      </c>
      <c r="N6">
        <f>L6/SQRT(L6^2+K6^2)</f>
        <v>0.6881093813872703</v>
      </c>
    </row>
    <row r="7" spans="1:10" ht="15.75" thickBot="1">
      <c r="A7" s="3" t="s">
        <v>7</v>
      </c>
      <c r="B7" s="1">
        <v>160</v>
      </c>
      <c r="C7" s="1">
        <v>9</v>
      </c>
      <c r="D7" s="9"/>
      <c r="E7" s="9"/>
      <c r="F7" s="9">
        <f>$B$7/SQRT($B$7^2+$C$7^2)</f>
        <v>0.9984217131127816</v>
      </c>
      <c r="G7" s="9">
        <f>$C$7/SQRT($C$7^2+$B$7^2)</f>
        <v>0.056161221362593966</v>
      </c>
      <c r="H7" s="9"/>
      <c r="I7" s="9"/>
      <c r="J7" s="10"/>
    </row>
    <row r="8" spans="1:10" ht="15.75" thickBot="1">
      <c r="A8" s="3" t="s">
        <v>4</v>
      </c>
      <c r="B8" s="1">
        <v>210</v>
      </c>
      <c r="C8" s="1">
        <v>5</v>
      </c>
      <c r="D8" s="9"/>
      <c r="E8" s="9"/>
      <c r="F8" s="9">
        <f>$B$8/SQRT($B$8^2+$C$8^2)</f>
        <v>0.9997166737441362</v>
      </c>
      <c r="G8" s="9">
        <f>$C$8/SQRT($C$8^2+$B$8^2)</f>
        <v>0.023802777946288958</v>
      </c>
      <c r="H8" s="9"/>
      <c r="I8" s="9"/>
      <c r="J8" s="10"/>
    </row>
    <row r="9" spans="1:10" ht="15.75" thickBot="1">
      <c r="A9" s="3" t="s">
        <v>8</v>
      </c>
      <c r="B9" s="1">
        <v>295</v>
      </c>
      <c r="C9" s="1">
        <v>15</v>
      </c>
      <c r="D9" s="9"/>
      <c r="E9" s="9"/>
      <c r="F9" s="9">
        <f>$B$9/SQRT($B$9^2+$C$9^2)</f>
        <v>0.9987097693716606</v>
      </c>
      <c r="G9" s="9">
        <f>$C$9/SQRT($C$9^2+$B$9^2)</f>
        <v>0.050781852679914946</v>
      </c>
      <c r="H9" s="9"/>
      <c r="I9" s="9"/>
      <c r="J9" s="10"/>
    </row>
    <row r="10" spans="1:10" ht="15.75" thickBot="1">
      <c r="A10" s="3" t="s">
        <v>9</v>
      </c>
      <c r="B10" s="1">
        <v>240</v>
      </c>
      <c r="C10" s="1">
        <v>15</v>
      </c>
      <c r="D10" s="9"/>
      <c r="E10" s="9"/>
      <c r="F10" s="9">
        <f>$B$10/SQRT($B$10^2+$C$10^2)</f>
        <v>0.9980525784828886</v>
      </c>
      <c r="G10" s="9">
        <f>$C$10/SQRT($C$10^2+$B$10^2)</f>
        <v>0.06237828615518054</v>
      </c>
      <c r="H10" s="9"/>
      <c r="I10" s="9"/>
      <c r="J10" s="10"/>
    </row>
    <row r="12" spans="2:3" ht="15.75">
      <c r="B12" s="5" t="s">
        <v>16</v>
      </c>
      <c r="C12" s="4">
        <v>0.5</v>
      </c>
    </row>
    <row r="13" spans="4:15" ht="28.5" thickBot="1">
      <c r="D13" s="13" t="s">
        <v>13</v>
      </c>
      <c r="E13" s="13" t="s">
        <v>14</v>
      </c>
      <c r="F13" s="14" t="s">
        <v>10</v>
      </c>
      <c r="G13" s="14" t="s">
        <v>11</v>
      </c>
      <c r="H13" s="15" t="s">
        <v>15</v>
      </c>
      <c r="I13" s="15" t="s">
        <v>15</v>
      </c>
      <c r="J13" s="16" t="s">
        <v>12</v>
      </c>
      <c r="K13" s="11" t="s">
        <v>19</v>
      </c>
      <c r="L13" s="11" t="s">
        <v>20</v>
      </c>
      <c r="M13" s="6" t="s">
        <v>17</v>
      </c>
      <c r="N13" s="6" t="s">
        <v>18</v>
      </c>
      <c r="O13">
        <v>2</v>
      </c>
    </row>
    <row r="14" spans="4:14" ht="15">
      <c r="D14" s="7">
        <v>4</v>
      </c>
      <c r="E14" s="7">
        <v>300</v>
      </c>
      <c r="F14" s="7">
        <f>$B$3/SQRT($B$3^2+$C$3^2)</f>
        <v>0.9989128864080863</v>
      </c>
      <c r="G14" s="7">
        <f>$C$3/SQRT($C$3^2+$B$3^2)</f>
        <v>0.04661593469904403</v>
      </c>
      <c r="H14" s="7">
        <f>D14/SQRT(D14^2+E14^2)</f>
        <v>0.013332148306149432</v>
      </c>
      <c r="I14" s="7">
        <f>E14/SQRT(E14^2+D14^2)</f>
        <v>0.9999111229612074</v>
      </c>
      <c r="J14" s="8">
        <f>F15*H14+G15*I14</f>
        <v>0.033323706690376376</v>
      </c>
      <c r="K14" s="17"/>
      <c r="L14" s="18"/>
      <c r="M14" s="18"/>
      <c r="N14" s="18"/>
    </row>
    <row r="15" spans="4:14" ht="15">
      <c r="D15" s="9">
        <v>4</v>
      </c>
      <c r="E15" s="9">
        <v>150</v>
      </c>
      <c r="F15" s="9">
        <f>$B$4/SQRT($B$4^2+$C$4^2)</f>
        <v>0.9998000599800071</v>
      </c>
      <c r="G15" s="9">
        <f>$C$4/SQRT($C$4^2+$B$4^2)</f>
        <v>0.01999600119960014</v>
      </c>
      <c r="H15" s="9">
        <f>D15/SQRT(D15^2+E15^2)</f>
        <v>0.026657190238980555</v>
      </c>
      <c r="I15" s="9">
        <f>E15/SQRT(E15^2+D15^2)</f>
        <v>0.9996446339617708</v>
      </c>
      <c r="J15" s="10">
        <f>F15*H15+G15*I15</f>
        <v>0.046640755699704634</v>
      </c>
      <c r="K15" s="17"/>
      <c r="L15" s="18"/>
      <c r="M15" s="18"/>
      <c r="N15" s="18"/>
    </row>
    <row r="16" spans="4:14" ht="15">
      <c r="D16" s="9">
        <v>15</v>
      </c>
      <c r="E16" s="9">
        <v>300</v>
      </c>
      <c r="F16" s="9">
        <f>$B$5/SQRT($B$5^2+$C$5^2)</f>
        <v>0.9994449069791543</v>
      </c>
      <c r="G16" s="9">
        <f>$C$5/SQRT($C$5^2+$B$5^2)</f>
        <v>0.03331483023263848</v>
      </c>
      <c r="H16" s="9">
        <f>D16/SQRT(D16^2+E16^2)</f>
        <v>0.04993761694389223</v>
      </c>
      <c r="I16" s="9">
        <f>E16/SQRT(E16^2+D16^2)</f>
        <v>0.9987523388778446</v>
      </c>
      <c r="J16" s="10">
        <f>F15*H16+G15*I16</f>
        <v>0.0698986853820669</v>
      </c>
      <c r="K16" s="17"/>
      <c r="L16" s="18"/>
      <c r="M16" s="18"/>
      <c r="N16" s="18"/>
    </row>
    <row r="17" spans="4:14" ht="15">
      <c r="D17" s="9">
        <f>K6</f>
        <v>0.5492083027145427</v>
      </c>
      <c r="E17" s="9">
        <f>L6</f>
        <v>0.5208265624545165</v>
      </c>
      <c r="F17" s="9">
        <f>$B$6/SQRT($B$6^2+$C$6^2)</f>
        <v>0.9988499868416298</v>
      </c>
      <c r="G17" s="9">
        <f>$C$6/SQRT($C$6^2+$B$6^2)</f>
        <v>0.04794479936839823</v>
      </c>
      <c r="H17" s="9">
        <f>D17/SQRT(D17^2+E17^2)</f>
        <v>0.7256069729866357</v>
      </c>
      <c r="I17" s="9">
        <f>E17/SQRT(E17^2+D17^2)</f>
        <v>0.6881093813872703</v>
      </c>
      <c r="J17" s="10">
        <f>F15*H17+G15*I17</f>
        <v>0.7392213311296257</v>
      </c>
      <c r="K17">
        <f>H17+$C$12*(F15-H17)</f>
        <v>0.8627035164833214</v>
      </c>
      <c r="L17">
        <f>I17+$C$12*(G15-I17)</f>
        <v>0.3540526912934352</v>
      </c>
      <c r="M17">
        <f>K17/SQRT(K17^2+L17^2)</f>
        <v>0.9251222781606423</v>
      </c>
      <c r="N17">
        <f>L17/SQRT(L17^2+K17^2)</f>
        <v>0.3796692908978327</v>
      </c>
    </row>
    <row r="18" spans="4:10" ht="15">
      <c r="D18" s="9"/>
      <c r="E18" s="9"/>
      <c r="F18" s="9">
        <f>$B$7/SQRT($B$7^2+$C$7^2)</f>
        <v>0.9984217131127816</v>
      </c>
      <c r="G18" s="9">
        <f>$C$7/SQRT($C$7^2+$B$7^2)</f>
        <v>0.056161221362593966</v>
      </c>
      <c r="H18" s="9"/>
      <c r="I18" s="9"/>
      <c r="J18" s="10"/>
    </row>
    <row r="19" spans="4:10" ht="15">
      <c r="D19" s="9"/>
      <c r="E19" s="9"/>
      <c r="F19" s="9">
        <f>$B$8/SQRT($B$8^2+$C$8^2)</f>
        <v>0.9997166737441362</v>
      </c>
      <c r="G19" s="9">
        <f>$C$8/SQRT($C$8^2+$B$8^2)</f>
        <v>0.023802777946288958</v>
      </c>
      <c r="H19" s="9"/>
      <c r="I19" s="9"/>
      <c r="J19" s="10"/>
    </row>
    <row r="20" spans="4:10" ht="15">
      <c r="D20" s="9"/>
      <c r="E20" s="9"/>
      <c r="F20" s="9">
        <f>$B$9/SQRT($B$9^2+$C$9^2)</f>
        <v>0.9987097693716606</v>
      </c>
      <c r="G20" s="9">
        <f>$C$9/SQRT($C$9^2+$B$9^2)</f>
        <v>0.050781852679914946</v>
      </c>
      <c r="H20" s="9"/>
      <c r="I20" s="9"/>
      <c r="J20" s="10"/>
    </row>
    <row r="21" spans="4:10" ht="15">
      <c r="D21" s="9"/>
      <c r="E21" s="9"/>
      <c r="F21" s="9">
        <f>$B$10/SQRT($B$10^2+$C$10^2)</f>
        <v>0.9980525784828886</v>
      </c>
      <c r="G21" s="9">
        <f>$C$10/SQRT($C$10^2+$B$10^2)</f>
        <v>0.06237828615518054</v>
      </c>
      <c r="H21" s="9"/>
      <c r="I21" s="9"/>
      <c r="J21" s="10"/>
    </row>
    <row r="23" spans="4:15" ht="28.5" thickBot="1">
      <c r="D23" s="13" t="s">
        <v>13</v>
      </c>
      <c r="E23" s="13" t="s">
        <v>14</v>
      </c>
      <c r="F23" s="14" t="s">
        <v>10</v>
      </c>
      <c r="G23" s="14" t="s">
        <v>11</v>
      </c>
      <c r="H23" s="15" t="s">
        <v>15</v>
      </c>
      <c r="I23" s="15" t="s">
        <v>15</v>
      </c>
      <c r="J23" s="16" t="s">
        <v>12</v>
      </c>
      <c r="K23" s="11" t="s">
        <v>19</v>
      </c>
      <c r="L23" s="11" t="s">
        <v>20</v>
      </c>
      <c r="M23" s="6" t="s">
        <v>17</v>
      </c>
      <c r="N23" s="6" t="s">
        <v>18</v>
      </c>
      <c r="O23">
        <v>3</v>
      </c>
    </row>
    <row r="24" spans="4:14" ht="15">
      <c r="D24" s="7">
        <v>4</v>
      </c>
      <c r="E24" s="7">
        <v>300</v>
      </c>
      <c r="F24" s="7">
        <f>$B$3/SQRT($B$3^2+$C$3^2)</f>
        <v>0.9989128864080863</v>
      </c>
      <c r="G24" s="7">
        <f>$C$3/SQRT($C$3^2+$B$3^2)</f>
        <v>0.04661593469904403</v>
      </c>
      <c r="H24" s="7">
        <f>D24/SQRT(D24^2+E24^2)</f>
        <v>0.013332148306149432</v>
      </c>
      <c r="I24" s="7">
        <f>E24/SQRT(E24^2+D24^2)</f>
        <v>0.9999111229612074</v>
      </c>
      <c r="J24" s="8">
        <f>F26*H24+G26*I24</f>
        <v>0.04663661703285134</v>
      </c>
      <c r="K24" s="17"/>
      <c r="L24" s="18"/>
      <c r="M24" s="18"/>
      <c r="N24" s="18"/>
    </row>
    <row r="25" spans="4:14" ht="15">
      <c r="D25" s="9">
        <v>4</v>
      </c>
      <c r="E25" s="9">
        <v>150</v>
      </c>
      <c r="F25" s="9">
        <f>$B$4/SQRT($B$4^2+$C$4^2)</f>
        <v>0.9998000599800071</v>
      </c>
      <c r="G25" s="9">
        <f>$C$4/SQRT($C$4^2+$B$4^2)</f>
        <v>0.01999600119960014</v>
      </c>
      <c r="H25" s="9">
        <f>D25/SQRT(D25^2+E25^2)</f>
        <v>0.026657190238980555</v>
      </c>
      <c r="I25" s="9">
        <f>E25/SQRT(E25^2+D25^2)</f>
        <v>0.9996446339617708</v>
      </c>
      <c r="J25" s="10">
        <f>F26*H25+G26*I25</f>
        <v>0.059945384292127965</v>
      </c>
      <c r="K25" s="17"/>
      <c r="L25" s="18"/>
      <c r="M25" s="18"/>
      <c r="N25" s="18"/>
    </row>
    <row r="26" spans="4:14" ht="15">
      <c r="D26" s="9">
        <v>15</v>
      </c>
      <c r="E26" s="9">
        <v>300</v>
      </c>
      <c r="F26" s="9">
        <f>$B$5/SQRT($B$5^2+$C$5^2)</f>
        <v>0.9994449069791543</v>
      </c>
      <c r="G26" s="9">
        <f>$C$5/SQRT($C$5^2+$B$5^2)</f>
        <v>0.03331483023263848</v>
      </c>
      <c r="H26" s="9">
        <f>D26/SQRT(D26^2+E26^2)</f>
        <v>0.04993761694389223</v>
      </c>
      <c r="I26" s="9">
        <f>E26/SQRT(E26^2+D26^2)</f>
        <v>0.9987523388778446</v>
      </c>
      <c r="J26" s="10">
        <f>F26*H26+G26*I26</f>
        <v>0.08318316153541502</v>
      </c>
      <c r="K26" s="17"/>
      <c r="L26" s="18"/>
      <c r="M26" s="18"/>
      <c r="N26" s="18"/>
    </row>
    <row r="27" spans="4:14" ht="15">
      <c r="D27" s="9">
        <f>K17</f>
        <v>0.8627035164833214</v>
      </c>
      <c r="E27" s="9">
        <f>L17</f>
        <v>0.3540526912934352</v>
      </c>
      <c r="F27" s="9">
        <f>$B$6/SQRT($B$6^2+$C$6^2)</f>
        <v>0.9988499868416298</v>
      </c>
      <c r="G27" s="9">
        <f>$C$6/SQRT($C$6^2+$B$6^2)</f>
        <v>0.04794479936839823</v>
      </c>
      <c r="H27" s="9">
        <f>D27/SQRT(D27^2+E27^2)</f>
        <v>0.9251222781606423</v>
      </c>
      <c r="I27" s="9">
        <f>E27/SQRT(E27^2+D27^2)</f>
        <v>0.3796692908978327</v>
      </c>
      <c r="J27" s="10">
        <f>F26*H27+G26*I27</f>
        <v>0.937257367211414</v>
      </c>
      <c r="K27">
        <f>H27+$C$12*(F26-H27)</f>
        <v>0.9622835925698983</v>
      </c>
      <c r="L27">
        <f>I27+$C$12*(G26-I27)</f>
        <v>0.20649206056523559</v>
      </c>
      <c r="M27">
        <f>K27/SQRT(K27^2+L27^2)</f>
        <v>0.9777423309005802</v>
      </c>
      <c r="N27">
        <f>L27/SQRT(L27^2+K27^2)</f>
        <v>0.209809280931756</v>
      </c>
    </row>
    <row r="28" spans="4:10" ht="15">
      <c r="D28" s="9"/>
      <c r="E28" s="9"/>
      <c r="F28" s="9">
        <f>$B$7/SQRT($B$7^2+$C$7^2)</f>
        <v>0.9984217131127816</v>
      </c>
      <c r="G28" s="9">
        <f>$C$7/SQRT($C$7^2+$B$7^2)</f>
        <v>0.056161221362593966</v>
      </c>
      <c r="H28" s="9"/>
      <c r="I28" s="9"/>
      <c r="J28" s="10"/>
    </row>
    <row r="29" spans="4:10" ht="15">
      <c r="D29" s="9"/>
      <c r="E29" s="9"/>
      <c r="F29" s="9">
        <f>$B$8/SQRT($B$8^2+$C$8^2)</f>
        <v>0.9997166737441362</v>
      </c>
      <c r="G29" s="9">
        <f>$C$8/SQRT($C$8^2+$B$8^2)</f>
        <v>0.023802777946288958</v>
      </c>
      <c r="H29" s="9"/>
      <c r="I29" s="9"/>
      <c r="J29" s="10"/>
    </row>
    <row r="30" spans="4:10" ht="15">
      <c r="D30" s="9"/>
      <c r="E30" s="9"/>
      <c r="F30" s="9">
        <f>$B$9/SQRT($B$9^2+$C$9^2)</f>
        <v>0.9987097693716606</v>
      </c>
      <c r="G30" s="9">
        <f>$C$9/SQRT($C$9^2+$B$9^2)</f>
        <v>0.050781852679914946</v>
      </c>
      <c r="H30" s="9"/>
      <c r="I30" s="9"/>
      <c r="J30" s="10"/>
    </row>
    <row r="31" spans="4:10" ht="15">
      <c r="D31" s="9"/>
      <c r="E31" s="9"/>
      <c r="F31" s="9">
        <f>$B$10/SQRT($B$10^2+$C$10^2)</f>
        <v>0.9980525784828886</v>
      </c>
      <c r="G31" s="9">
        <f>$C$10/SQRT($C$10^2+$B$10^2)</f>
        <v>0.06237828615518054</v>
      </c>
      <c r="H31" s="9"/>
      <c r="I31" s="9"/>
      <c r="J31" s="10"/>
    </row>
    <row r="33" spans="4:15" ht="28.5" thickBot="1">
      <c r="D33" s="13" t="s">
        <v>13</v>
      </c>
      <c r="E33" s="13" t="s">
        <v>14</v>
      </c>
      <c r="F33" s="14" t="s">
        <v>10</v>
      </c>
      <c r="G33" s="14" t="s">
        <v>11</v>
      </c>
      <c r="H33" s="15" t="s">
        <v>15</v>
      </c>
      <c r="I33" s="15" t="s">
        <v>15</v>
      </c>
      <c r="J33" s="16" t="s">
        <v>12</v>
      </c>
      <c r="K33" s="11" t="s">
        <v>19</v>
      </c>
      <c r="L33" s="11" t="s">
        <v>20</v>
      </c>
      <c r="M33" s="6" t="s">
        <v>17</v>
      </c>
      <c r="N33" s="6" t="s">
        <v>18</v>
      </c>
      <c r="O33">
        <v>4</v>
      </c>
    </row>
    <row r="34" spans="4:14" ht="15">
      <c r="D34" s="7">
        <v>4</v>
      </c>
      <c r="E34" s="7">
        <v>300</v>
      </c>
      <c r="F34" s="7">
        <f>$B$3/SQRT($B$3^2+$C$3^2)</f>
        <v>0.9989128864080863</v>
      </c>
      <c r="G34" s="7">
        <f>$C$3/SQRT($C$3^2+$B$3^2)</f>
        <v>0.04661593469904403</v>
      </c>
      <c r="H34" s="7">
        <f>D34/SQRT(D34^2+E34^2)</f>
        <v>0.013332148306149432</v>
      </c>
      <c r="I34" s="7">
        <f>E34/SQRT(E34^2+D34^2)</f>
        <v>0.9999111229612074</v>
      </c>
      <c r="J34" s="8">
        <f>F37*H34+G37*I34</f>
        <v>0.06125735433677289</v>
      </c>
      <c r="K34" s="17"/>
      <c r="L34" s="18"/>
      <c r="M34" s="18"/>
      <c r="N34" s="18"/>
    </row>
    <row r="35" spans="4:14" ht="15">
      <c r="D35" s="9">
        <v>4</v>
      </c>
      <c r="E35" s="9">
        <v>150</v>
      </c>
      <c r="F35" s="9">
        <f>$B$4/SQRT($B$4^2+$C$4^2)</f>
        <v>0.9998000599800071</v>
      </c>
      <c r="G35" s="9">
        <f>$C$4/SQRT($C$4^2+$B$4^2)</f>
        <v>0.01999600119960014</v>
      </c>
      <c r="H35" s="9">
        <f>D35/SQRT(D35^2+E35^2)</f>
        <v>0.026657190238980555</v>
      </c>
      <c r="I35" s="9">
        <f>E35/SQRT(E35^2+D35^2)</f>
        <v>0.9996446339617708</v>
      </c>
      <c r="J35" s="10">
        <f>F37*H35+G37*I35</f>
        <v>0.07455429553443355</v>
      </c>
      <c r="K35" s="17"/>
      <c r="L35" s="18"/>
      <c r="M35" s="18"/>
      <c r="N35" s="18"/>
    </row>
    <row r="36" spans="4:14" ht="15">
      <c r="D36" s="9">
        <v>15</v>
      </c>
      <c r="E36" s="9">
        <v>300</v>
      </c>
      <c r="F36" s="9">
        <f>$B$5/SQRT($B$5^2+$C$5^2)</f>
        <v>0.9994449069791543</v>
      </c>
      <c r="G36" s="9">
        <f>$C$5/SQRT($C$5^2+$B$5^2)</f>
        <v>0.03331483023263848</v>
      </c>
      <c r="H36" s="9">
        <f>D36/SQRT(D36^2+E36^2)</f>
        <v>0.04993761694389223</v>
      </c>
      <c r="I36" s="9">
        <f>E36/SQRT(E36^2+D36^2)</f>
        <v>0.9987523388778446</v>
      </c>
      <c r="J36" s="10">
        <f>F37*H36+G37*I36</f>
        <v>0.09776516853352585</v>
      </c>
      <c r="K36" s="17"/>
      <c r="L36" s="18"/>
      <c r="M36" s="18"/>
      <c r="N36" s="18"/>
    </row>
    <row r="37" spans="4:14" ht="15">
      <c r="D37" s="9">
        <f>K27</f>
        <v>0.9622835925698983</v>
      </c>
      <c r="E37" s="9">
        <f>L27</f>
        <v>0.20649206056523559</v>
      </c>
      <c r="F37" s="9">
        <f>$B$6/SQRT($B$6^2+$C$6^2)</f>
        <v>0.9988499868416298</v>
      </c>
      <c r="G37" s="9">
        <f>$C$6/SQRT($C$6^2+$B$6^2)</f>
        <v>0.04794479936839823</v>
      </c>
      <c r="H37" s="9">
        <f>D37/SQRT(D37^2+E37^2)</f>
        <v>0.9777423309005802</v>
      </c>
      <c r="I37" s="9">
        <f>E37/SQRT(E37^2+D37^2)</f>
        <v>0.209809280931756</v>
      </c>
      <c r="J37" s="10">
        <f>F37*H37+G37*I37</f>
        <v>0.98667717823445</v>
      </c>
      <c r="K37">
        <f>H37+$C$12*(F37-H37)</f>
        <v>0.988296158871105</v>
      </c>
      <c r="L37">
        <f>I37+$C$12*(G37-I37)</f>
        <v>0.12887704015007712</v>
      </c>
      <c r="M37">
        <f>K37/SQRT(K37^2+L37^2)</f>
        <v>0.9916044197346661</v>
      </c>
      <c r="N37">
        <f>L37/SQRT(L37^2+K37^2)</f>
        <v>0.12930844814889714</v>
      </c>
    </row>
    <row r="38" spans="4:10" ht="15">
      <c r="D38" s="9"/>
      <c r="E38" s="9"/>
      <c r="F38" s="9">
        <f>$B$7/SQRT($B$7^2+$C$7^2)</f>
        <v>0.9984217131127816</v>
      </c>
      <c r="G38" s="9">
        <f>$C$7/SQRT($C$7^2+$B$7^2)</f>
        <v>0.056161221362593966</v>
      </c>
      <c r="H38" s="9"/>
      <c r="I38" s="9"/>
      <c r="J38" s="10"/>
    </row>
    <row r="39" spans="4:10" ht="15">
      <c r="D39" s="9"/>
      <c r="E39" s="9"/>
      <c r="F39" s="9">
        <f>$B$8/SQRT($B$8^2+$C$8^2)</f>
        <v>0.9997166737441362</v>
      </c>
      <c r="G39" s="9">
        <f>$C$8/SQRT($C$8^2+$B$8^2)</f>
        <v>0.023802777946288958</v>
      </c>
      <c r="H39" s="9"/>
      <c r="I39" s="9"/>
      <c r="J39" s="10"/>
    </row>
    <row r="40" spans="4:10" ht="15">
      <c r="D40" s="9"/>
      <c r="E40" s="9"/>
      <c r="F40" s="9">
        <f>$B$9/SQRT($B$9^2+$C$9^2)</f>
        <v>0.9987097693716606</v>
      </c>
      <c r="G40" s="9">
        <f>$C$9/SQRT($C$9^2+$B$9^2)</f>
        <v>0.050781852679914946</v>
      </c>
      <c r="H40" s="9"/>
      <c r="I40" s="9"/>
      <c r="J40" s="10"/>
    </row>
    <row r="41" spans="4:10" ht="15">
      <c r="D41" s="9"/>
      <c r="E41" s="9"/>
      <c r="F41" s="9">
        <f>$B$10/SQRT($B$10^2+$C$10^2)</f>
        <v>0.9980525784828886</v>
      </c>
      <c r="G41" s="9">
        <f>$C$10/SQRT($C$10^2+$B$10^2)</f>
        <v>0.06237828615518054</v>
      </c>
      <c r="H41" s="9"/>
      <c r="I41" s="9"/>
      <c r="J41" s="10"/>
    </row>
    <row r="43" spans="4:15" ht="28.5" thickBot="1">
      <c r="D43" s="13" t="s">
        <v>13</v>
      </c>
      <c r="E43" s="13" t="s">
        <v>14</v>
      </c>
      <c r="F43" s="14" t="s">
        <v>10</v>
      </c>
      <c r="G43" s="14" t="s">
        <v>11</v>
      </c>
      <c r="H43" s="15" t="s">
        <v>15</v>
      </c>
      <c r="I43" s="15" t="s">
        <v>15</v>
      </c>
      <c r="J43" s="16" t="s">
        <v>12</v>
      </c>
      <c r="K43" s="11" t="s">
        <v>19</v>
      </c>
      <c r="L43" s="11" t="s">
        <v>20</v>
      </c>
      <c r="M43" s="6" t="s">
        <v>17</v>
      </c>
      <c r="N43" s="6" t="s">
        <v>18</v>
      </c>
      <c r="O43">
        <v>5</v>
      </c>
    </row>
    <row r="44" spans="4:14" ht="15">
      <c r="D44" s="7">
        <v>4</v>
      </c>
      <c r="E44" s="7">
        <v>300</v>
      </c>
      <c r="F44" s="7">
        <f>$B$3/SQRT($B$3^2+$C$3^2)</f>
        <v>0.9989128864080863</v>
      </c>
      <c r="G44" s="7">
        <f>$C$3/SQRT($C$3^2+$B$3^2)</f>
        <v>0.04661593469904403</v>
      </c>
      <c r="H44" s="7">
        <f>D44/SQRT(D44^2+E44^2)</f>
        <v>0.013332148306149432</v>
      </c>
      <c r="I44" s="7">
        <f>E44/SQRT(E44^2+D44^2)</f>
        <v>0.9999111229612074</v>
      </c>
      <c r="J44" s="8">
        <f>F47*H44+G47*I44</f>
        <v>0.06125735433677289</v>
      </c>
      <c r="K44" s="17"/>
      <c r="L44" s="18"/>
      <c r="M44" s="18"/>
      <c r="N44" s="18"/>
    </row>
    <row r="45" spans="4:14" ht="15">
      <c r="D45" s="9">
        <v>4</v>
      </c>
      <c r="E45" s="9">
        <v>150</v>
      </c>
      <c r="F45" s="9">
        <f>$B$4/SQRT($B$4^2+$C$4^2)</f>
        <v>0.9998000599800071</v>
      </c>
      <c r="G45" s="9">
        <f>$C$4/SQRT($C$4^2+$B$4^2)</f>
        <v>0.01999600119960014</v>
      </c>
      <c r="H45" s="9">
        <f>D45/SQRT(D45^2+E45^2)</f>
        <v>0.026657190238980555</v>
      </c>
      <c r="I45" s="9">
        <f>E45/SQRT(E45^2+D45^2)</f>
        <v>0.9996446339617708</v>
      </c>
      <c r="J45" s="10">
        <f>F47*H45+G47*I45</f>
        <v>0.07455429553443355</v>
      </c>
      <c r="K45" s="17"/>
      <c r="L45" s="18"/>
      <c r="M45" s="18"/>
      <c r="N45" s="18"/>
    </row>
    <row r="46" spans="4:14" ht="15">
      <c r="D46" s="9">
        <v>15</v>
      </c>
      <c r="E46" s="9">
        <v>300</v>
      </c>
      <c r="F46" s="9">
        <f>$B$5/SQRT($B$5^2+$C$5^2)</f>
        <v>0.9994449069791543</v>
      </c>
      <c r="G46" s="9">
        <f>$C$5/SQRT($C$5^2+$B$5^2)</f>
        <v>0.03331483023263848</v>
      </c>
      <c r="H46" s="9">
        <f>D46/SQRT(D46^2+E46^2)</f>
        <v>0.04993761694389223</v>
      </c>
      <c r="I46" s="9">
        <f>E46/SQRT(E46^2+D46^2)</f>
        <v>0.9987523388778446</v>
      </c>
      <c r="J46" s="10">
        <f>F47*H46+G47*I46</f>
        <v>0.09776516853352585</v>
      </c>
      <c r="K46" s="17"/>
      <c r="L46" s="18"/>
      <c r="M46" s="18"/>
      <c r="N46" s="18"/>
    </row>
    <row r="47" spans="4:14" ht="15">
      <c r="D47" s="9">
        <f>K37</f>
        <v>0.988296158871105</v>
      </c>
      <c r="E47" s="9">
        <f>L37</f>
        <v>0.12887704015007712</v>
      </c>
      <c r="F47" s="9">
        <f>$B$6/SQRT($B$6^2+$C$6^2)</f>
        <v>0.9988499868416298</v>
      </c>
      <c r="G47" s="9">
        <f>$C$6/SQRT($C$6^2+$B$6^2)</f>
        <v>0.04794479936839823</v>
      </c>
      <c r="H47" s="9">
        <f>D47/SQRT(D47^2+E47^2)</f>
        <v>0.9916044197346661</v>
      </c>
      <c r="I47" s="9">
        <f>E47/SQRT(E47^2+D47^2)</f>
        <v>0.12930844814889714</v>
      </c>
      <c r="J47" s="10">
        <f>F47*H47+G47*I47</f>
        <v>0.996663729207211</v>
      </c>
      <c r="K47">
        <f>H47+$C$12*(F47-H47)</f>
        <v>0.995227203288148</v>
      </c>
      <c r="L47">
        <f>I47+$C$12*(G47-I47)</f>
        <v>0.08862662375864769</v>
      </c>
      <c r="M47">
        <f>K47/SQRT(K47^2+L47^2)</f>
        <v>0.9960583301195105</v>
      </c>
      <c r="N47">
        <f>L47/SQRT(L47^2+K47^2)</f>
        <v>0.0887006369736558</v>
      </c>
    </row>
    <row r="48" spans="4:10" ht="15">
      <c r="D48" s="9"/>
      <c r="E48" s="9"/>
      <c r="F48" s="9">
        <f>$B$7/SQRT($B$7^2+$C$7^2)</f>
        <v>0.9984217131127816</v>
      </c>
      <c r="G48" s="9">
        <f>$C$7/SQRT($C$7^2+$B$7^2)</f>
        <v>0.056161221362593966</v>
      </c>
      <c r="H48" s="9"/>
      <c r="I48" s="9"/>
      <c r="J48" s="10"/>
    </row>
    <row r="49" spans="4:10" ht="15">
      <c r="D49" s="9"/>
      <c r="E49" s="9"/>
      <c r="F49" s="9">
        <f>$B$8/SQRT($B$8^2+$C$8^2)</f>
        <v>0.9997166737441362</v>
      </c>
      <c r="G49" s="9">
        <f>$C$8/SQRT($C$8^2+$B$8^2)</f>
        <v>0.023802777946288958</v>
      </c>
      <c r="H49" s="9"/>
      <c r="I49" s="9"/>
      <c r="J49" s="10"/>
    </row>
    <row r="50" spans="4:10" ht="15">
      <c r="D50" s="9"/>
      <c r="E50" s="9"/>
      <c r="F50" s="9">
        <f>$B$9/SQRT($B$9^2+$C$9^2)</f>
        <v>0.9987097693716606</v>
      </c>
      <c r="G50" s="9">
        <f>$C$9/SQRT($C$9^2+$B$9^2)</f>
        <v>0.050781852679914946</v>
      </c>
      <c r="H50" s="9"/>
      <c r="I50" s="9"/>
      <c r="J50" s="10"/>
    </row>
    <row r="51" spans="4:10" ht="15">
      <c r="D51" s="9"/>
      <c r="E51" s="9"/>
      <c r="F51" s="9">
        <f>$B$10/SQRT($B$10^2+$C$10^2)</f>
        <v>0.9980525784828886</v>
      </c>
      <c r="G51" s="9">
        <f>$C$10/SQRT($C$10^2+$B$10^2)</f>
        <v>0.06237828615518054</v>
      </c>
      <c r="H51" s="9"/>
      <c r="I51" s="9"/>
      <c r="J51" s="10"/>
    </row>
    <row r="53" spans="4:15" ht="28.5" thickBot="1">
      <c r="D53" s="13" t="s">
        <v>13</v>
      </c>
      <c r="E53" s="13" t="s">
        <v>14</v>
      </c>
      <c r="F53" s="14" t="s">
        <v>10</v>
      </c>
      <c r="G53" s="14" t="s">
        <v>11</v>
      </c>
      <c r="H53" s="15" t="s">
        <v>15</v>
      </c>
      <c r="I53" s="15" t="s">
        <v>15</v>
      </c>
      <c r="J53" s="16" t="s">
        <v>12</v>
      </c>
      <c r="K53" s="11" t="s">
        <v>19</v>
      </c>
      <c r="L53" s="11" t="s">
        <v>20</v>
      </c>
      <c r="M53" s="6" t="s">
        <v>17</v>
      </c>
      <c r="N53" s="6" t="s">
        <v>18</v>
      </c>
      <c r="O53">
        <v>6</v>
      </c>
    </row>
    <row r="54" spans="4:14" ht="15">
      <c r="D54" s="7">
        <v>4</v>
      </c>
      <c r="E54" s="7">
        <v>300</v>
      </c>
      <c r="F54" s="7">
        <f>$B$3/SQRT($B$3^2+$C$3^2)</f>
        <v>0.9989128864080863</v>
      </c>
      <c r="G54" s="7">
        <f>$C$3/SQRT($C$3^2+$B$3^2)</f>
        <v>0.04661593469904403</v>
      </c>
      <c r="H54" s="7">
        <f>D54/SQRT(D54^2+E54^2)</f>
        <v>0.013332148306149432</v>
      </c>
      <c r="I54" s="7">
        <f>E54/SQRT(E54^2+D54^2)</f>
        <v>0.9999111229612074</v>
      </c>
      <c r="J54" s="8">
        <f>F58*H54+G58*I54</f>
        <v>0.06946733627084367</v>
      </c>
      <c r="K54" s="17"/>
      <c r="L54" s="18"/>
      <c r="M54" s="18"/>
      <c r="N54" s="18"/>
    </row>
    <row r="55" spans="4:14" ht="15">
      <c r="D55" s="9">
        <v>4</v>
      </c>
      <c r="E55" s="9">
        <v>150</v>
      </c>
      <c r="F55" s="9">
        <f>$B$4/SQRT($B$4^2+$C$4^2)</f>
        <v>0.9998000599800071</v>
      </c>
      <c r="G55" s="9">
        <f>$C$4/SQRT($C$4^2+$B$4^2)</f>
        <v>0.01999600119960014</v>
      </c>
      <c r="H55" s="9">
        <f>D55/SQRT(D55^2+E55^2)</f>
        <v>0.026657190238980555</v>
      </c>
      <c r="I55" s="9">
        <f>E55/SQRT(E55^2+D55^2)</f>
        <v>0.9996446339617708</v>
      </c>
      <c r="J55" s="10">
        <f>F58*H55+G58*I55</f>
        <v>0.08275638111703251</v>
      </c>
      <c r="K55" s="17"/>
      <c r="L55" s="18"/>
      <c r="M55" s="18"/>
      <c r="N55" s="18"/>
    </row>
    <row r="56" spans="4:14" ht="15">
      <c r="D56" s="9">
        <v>15</v>
      </c>
      <c r="E56" s="9">
        <v>300</v>
      </c>
      <c r="F56" s="9">
        <f>$B$5/SQRT($B$5^2+$C$5^2)</f>
        <v>0.9994449069791543</v>
      </c>
      <c r="G56" s="9">
        <f>$C$5/SQRT($C$5^2+$B$5^2)</f>
        <v>0.03331483023263848</v>
      </c>
      <c r="H56" s="9">
        <f>D56/SQRT(D56^2+E56^2)</f>
        <v>0.04993761694389223</v>
      </c>
      <c r="I56" s="9">
        <f>E56/SQRT(E56^2+D56^2)</f>
        <v>0.9987523388778446</v>
      </c>
      <c r="J56" s="10">
        <f>F58*H56+G58*I56</f>
        <v>0.10594995224801784</v>
      </c>
      <c r="K56" s="17"/>
      <c r="L56" s="18"/>
      <c r="M56" s="18"/>
      <c r="N56" s="18"/>
    </row>
    <row r="57" spans="4:14" ht="15">
      <c r="D57" s="9">
        <f>K47</f>
        <v>0.995227203288148</v>
      </c>
      <c r="E57" s="9">
        <f>L47</f>
        <v>0.08862662375864769</v>
      </c>
      <c r="F57" s="9">
        <f>$B$6/SQRT($B$6^2+$C$6^2)</f>
        <v>0.9988499868416298</v>
      </c>
      <c r="G57" s="9">
        <f>$C$6/SQRT($C$6^2+$B$6^2)</f>
        <v>0.04794479936839823</v>
      </c>
      <c r="H57" s="9">
        <f>D57/SQRT(D57^2+E57^2)</f>
        <v>0.9960583301195105</v>
      </c>
      <c r="I57" s="9">
        <f>E57/SQRT(E57^2+D57^2)</f>
        <v>0.0887006369736558</v>
      </c>
      <c r="J57" s="10">
        <f>F58*H57+G58*I57</f>
        <v>0.9994678004262588</v>
      </c>
      <c r="K57">
        <f>H57+$C$12*(F58-H57)</f>
        <v>0.9972400216161461</v>
      </c>
      <c r="L57">
        <f>I57+$C$12*(G58-I57)</f>
        <v>0.07243092916812488</v>
      </c>
      <c r="M57">
        <f>K57/SQRT(K57^2+L57^2)</f>
        <v>0.9973727307807493</v>
      </c>
      <c r="N57">
        <f>L57/SQRT(L57^2+K57^2)</f>
        <v>0.07244056801924695</v>
      </c>
    </row>
    <row r="58" spans="4:10" ht="15">
      <c r="D58" s="9"/>
      <c r="E58" s="9"/>
      <c r="F58" s="9">
        <f>$B$7/SQRT($B$7^2+$C$7^2)</f>
        <v>0.9984217131127816</v>
      </c>
      <c r="G58" s="9">
        <f>$C$7/SQRT($C$7^2+$B$7^2)</f>
        <v>0.056161221362593966</v>
      </c>
      <c r="H58" s="9"/>
      <c r="I58" s="9"/>
      <c r="J58" s="10"/>
    </row>
    <row r="59" spans="4:10" ht="15">
      <c r="D59" s="9"/>
      <c r="E59" s="9"/>
      <c r="F59" s="9">
        <f>$B$8/SQRT($B$8^2+$C$8^2)</f>
        <v>0.9997166737441362</v>
      </c>
      <c r="G59" s="9">
        <f>$C$8/SQRT($C$8^2+$B$8^2)</f>
        <v>0.023802777946288958</v>
      </c>
      <c r="H59" s="9"/>
      <c r="I59" s="9"/>
      <c r="J59" s="10"/>
    </row>
    <row r="60" spans="4:10" ht="15">
      <c r="D60" s="9"/>
      <c r="E60" s="9"/>
      <c r="F60" s="9">
        <f>$B$9/SQRT($B$9^2+$C$9^2)</f>
        <v>0.9987097693716606</v>
      </c>
      <c r="G60" s="9">
        <f>$C$9/SQRT($C$9^2+$B$9^2)</f>
        <v>0.050781852679914946</v>
      </c>
      <c r="H60" s="9"/>
      <c r="I60" s="9"/>
      <c r="J60" s="10"/>
    </row>
    <row r="61" spans="4:10" ht="15">
      <c r="D61" s="9"/>
      <c r="E61" s="9"/>
      <c r="F61" s="9">
        <f>$B$10/SQRT($B$10^2+$C$10^2)</f>
        <v>0.9980525784828886</v>
      </c>
      <c r="G61" s="9">
        <f>$C$10/SQRT($C$10^2+$B$10^2)</f>
        <v>0.06237828615518054</v>
      </c>
      <c r="H61" s="9"/>
      <c r="I61" s="9"/>
      <c r="J61" s="10"/>
    </row>
    <row r="63" spans="4:15" ht="28.5" thickBot="1">
      <c r="D63" s="13" t="s">
        <v>13</v>
      </c>
      <c r="E63" s="13" t="s">
        <v>14</v>
      </c>
      <c r="F63" s="14" t="s">
        <v>10</v>
      </c>
      <c r="G63" s="14" t="s">
        <v>11</v>
      </c>
      <c r="H63" s="15" t="s">
        <v>15</v>
      </c>
      <c r="I63" s="15" t="s">
        <v>15</v>
      </c>
      <c r="J63" s="16" t="s">
        <v>12</v>
      </c>
      <c r="K63" s="11" t="s">
        <v>19</v>
      </c>
      <c r="L63" s="11" t="s">
        <v>20</v>
      </c>
      <c r="M63" s="6" t="s">
        <v>17</v>
      </c>
      <c r="N63" s="6" t="s">
        <v>18</v>
      </c>
      <c r="O63">
        <v>7</v>
      </c>
    </row>
    <row r="64" spans="4:14" ht="15">
      <c r="D64" s="7">
        <v>4</v>
      </c>
      <c r="E64" s="7">
        <v>300</v>
      </c>
      <c r="F64" s="7">
        <f>$B$3/SQRT($B$3^2+$C$3^2)</f>
        <v>0.9989128864080863</v>
      </c>
      <c r="G64" s="7">
        <f>$C$3/SQRT($C$3^2+$B$3^2)</f>
        <v>0.04661593469904403</v>
      </c>
      <c r="H64" s="7">
        <f>D64/SQRT(D64^2+E64^2)</f>
        <v>0.013332148306149432</v>
      </c>
      <c r="I64" s="7">
        <f>E64/SQRT(E64^2+D64^2)</f>
        <v>0.9999111229612074</v>
      </c>
      <c r="J64" s="8">
        <f>F69*H64+G69*I64</f>
        <v>0.03712903338435729</v>
      </c>
      <c r="K64" s="17"/>
      <c r="L64" s="18"/>
      <c r="M64" s="18"/>
      <c r="N64" s="18"/>
    </row>
    <row r="65" spans="4:14" ht="15">
      <c r="D65" s="9">
        <v>4</v>
      </c>
      <c r="E65" s="9">
        <v>150</v>
      </c>
      <c r="F65" s="9">
        <f>$B$4/SQRT($B$4^2+$C$4^2)</f>
        <v>0.9998000599800071</v>
      </c>
      <c r="G65" s="9">
        <f>$C$4/SQRT($C$4^2+$B$4^2)</f>
        <v>0.01999600119960014</v>
      </c>
      <c r="H65" s="9">
        <f>D65/SQRT(D65^2+E65^2)</f>
        <v>0.026657190238980555</v>
      </c>
      <c r="I65" s="9">
        <f>E65/SQRT(E65^2+D65^2)</f>
        <v>0.9996446339617708</v>
      </c>
      <c r="J65" s="10">
        <f>F69*H65+G69*I65</f>
        <v>0.050443956804469635</v>
      </c>
      <c r="K65" s="17"/>
      <c r="L65" s="18"/>
      <c r="M65" s="18"/>
      <c r="N65" s="18"/>
    </row>
    <row r="66" spans="4:14" ht="15">
      <c r="D66" s="9">
        <v>15</v>
      </c>
      <c r="E66" s="9">
        <v>300</v>
      </c>
      <c r="F66" s="9">
        <f>$B$5/SQRT($B$5^2+$C$5^2)</f>
        <v>0.9994449069791543</v>
      </c>
      <c r="G66" s="9">
        <f>$C$5/SQRT($C$5^2+$B$5^2)</f>
        <v>0.03331483023263848</v>
      </c>
      <c r="H66" s="9">
        <f>D66/SQRT(D66^2+E66^2)</f>
        <v>0.04993761694389223</v>
      </c>
      <c r="I66" s="9">
        <f>E66/SQRT(E66^2+D66^2)</f>
        <v>0.9987523388778446</v>
      </c>
      <c r="J66" s="10">
        <f>F69*H66+G69*I66</f>
        <v>0.07369654845150284</v>
      </c>
      <c r="K66" s="17"/>
      <c r="L66" s="18"/>
      <c r="M66" s="18"/>
      <c r="N66" s="18"/>
    </row>
    <row r="67" spans="4:14" ht="15">
      <c r="D67" s="9">
        <f>K57</f>
        <v>0.9972400216161461</v>
      </c>
      <c r="E67" s="9">
        <f>L57</f>
        <v>0.07243092916812488</v>
      </c>
      <c r="F67" s="9">
        <f>$B$6/SQRT($B$6^2+$C$6^2)</f>
        <v>0.9988499868416298</v>
      </c>
      <c r="G67" s="9">
        <f>$C$6/SQRT($C$6^2+$B$6^2)</f>
        <v>0.04794479936839823</v>
      </c>
      <c r="H67" s="9">
        <f>D67/SQRT(D67^2+E67^2)</f>
        <v>0.9973727307807493</v>
      </c>
      <c r="I67" s="9">
        <f>E67/SQRT(E67^2+D67^2)</f>
        <v>0.07244056801924695</v>
      </c>
      <c r="J67" s="10">
        <f>F69*H67+G69*I67</f>
        <v>0.9988144356541017</v>
      </c>
      <c r="K67">
        <f>H67+$C$12*(F69-H67)</f>
        <v>0.9985447022624427</v>
      </c>
      <c r="L67">
        <f>I67+$C$12*(G69-I67)</f>
        <v>0.048121672982767955</v>
      </c>
      <c r="M67">
        <f>K67/SQRT(K67^2+L67^2)</f>
        <v>0.9988407936564193</v>
      </c>
      <c r="N67">
        <f>L67/SQRT(L67^2+K67^2)</f>
        <v>0.048135942161906024</v>
      </c>
    </row>
    <row r="68" spans="4:10" ht="15">
      <c r="D68" s="9"/>
      <c r="E68" s="9"/>
      <c r="F68" s="9">
        <f>$B$7/SQRT($B$7^2+$C$7^2)</f>
        <v>0.9984217131127816</v>
      </c>
      <c r="G68" s="9">
        <f>$C$7/SQRT($C$7^2+$B$7^2)</f>
        <v>0.056161221362593966</v>
      </c>
      <c r="H68" s="9"/>
      <c r="I68" s="9"/>
      <c r="J68" s="10"/>
    </row>
    <row r="69" spans="4:10" ht="15">
      <c r="D69" s="9"/>
      <c r="E69" s="9"/>
      <c r="F69" s="9">
        <f>$B$8/SQRT($B$8^2+$C$8^2)</f>
        <v>0.9997166737441362</v>
      </c>
      <c r="G69" s="9">
        <f>$C$8/SQRT($C$8^2+$B$8^2)</f>
        <v>0.023802777946288958</v>
      </c>
      <c r="H69" s="9"/>
      <c r="I69" s="9"/>
      <c r="J69" s="10"/>
    </row>
    <row r="70" spans="4:10" ht="15">
      <c r="D70" s="9"/>
      <c r="E70" s="9"/>
      <c r="F70" s="9">
        <f>$B$9/SQRT($B$9^2+$C$9^2)</f>
        <v>0.9987097693716606</v>
      </c>
      <c r="G70" s="9">
        <f>$C$9/SQRT($C$9^2+$B$9^2)</f>
        <v>0.050781852679914946</v>
      </c>
      <c r="H70" s="9"/>
      <c r="I70" s="9"/>
      <c r="J70" s="10"/>
    </row>
    <row r="71" spans="4:10" ht="15">
      <c r="D71" s="9"/>
      <c r="E71" s="9"/>
      <c r="F71" s="9">
        <f>$B$10/SQRT($B$10^2+$C$10^2)</f>
        <v>0.9980525784828886</v>
      </c>
      <c r="G71" s="9">
        <f>$C$10/SQRT($C$10^2+$B$10^2)</f>
        <v>0.06237828615518054</v>
      </c>
      <c r="H71" s="9"/>
      <c r="I71" s="9"/>
      <c r="J71" s="10"/>
    </row>
    <row r="73" spans="4:15" ht="28.5" thickBot="1">
      <c r="D73" s="13" t="s">
        <v>13</v>
      </c>
      <c r="E73" s="13" t="s">
        <v>14</v>
      </c>
      <c r="F73" s="14" t="s">
        <v>10</v>
      </c>
      <c r="G73" s="14" t="s">
        <v>11</v>
      </c>
      <c r="H73" s="15" t="s">
        <v>15</v>
      </c>
      <c r="I73" s="15" t="s">
        <v>15</v>
      </c>
      <c r="J73" s="16" t="s">
        <v>12</v>
      </c>
      <c r="K73" s="11" t="s">
        <v>19</v>
      </c>
      <c r="L73" s="11" t="s">
        <v>20</v>
      </c>
      <c r="M73" s="6" t="s">
        <v>17</v>
      </c>
      <c r="N73" s="6" t="s">
        <v>18</v>
      </c>
      <c r="O73">
        <v>8</v>
      </c>
    </row>
    <row r="74" spans="4:14" ht="15">
      <c r="D74" s="7">
        <v>4</v>
      </c>
      <c r="E74" s="7">
        <v>300</v>
      </c>
      <c r="F74" s="7">
        <f>$B$3/SQRT($B$3^2+$C$3^2)</f>
        <v>0.9989128864080863</v>
      </c>
      <c r="G74" s="7">
        <f>$C$3/SQRT($C$3^2+$B$3^2)</f>
        <v>0.04661593469904403</v>
      </c>
      <c r="H74" s="7">
        <f>D74/SQRT(D74^2+E74^2)</f>
        <v>0.013332148306149432</v>
      </c>
      <c r="I74" s="7">
        <f>E74/SQRT(E74^2+D74^2)</f>
        <v>0.9999111229612074</v>
      </c>
      <c r="J74" s="8">
        <f>F80*H74+G80*I74</f>
        <v>0.06409228609928763</v>
      </c>
      <c r="K74" s="17"/>
      <c r="L74" s="18"/>
      <c r="M74" s="18"/>
      <c r="N74" s="18"/>
    </row>
    <row r="75" spans="4:14" ht="15">
      <c r="D75" s="9">
        <v>4</v>
      </c>
      <c r="E75" s="9">
        <v>150</v>
      </c>
      <c r="F75" s="9">
        <f>$B$4/SQRT($B$4^2+$C$4^2)</f>
        <v>0.9998000599800071</v>
      </c>
      <c r="G75" s="9">
        <f>$C$4/SQRT($C$4^2+$B$4^2)</f>
        <v>0.01999600119960014</v>
      </c>
      <c r="H75" s="9">
        <f>D75/SQRT(D75^2+E75^2)</f>
        <v>0.026657190238980555</v>
      </c>
      <c r="I75" s="9">
        <f>E75/SQRT(E75^2+D75^2)</f>
        <v>0.9996446339617708</v>
      </c>
      <c r="J75" s="10">
        <f>F80*H75+G80*I75</f>
        <v>0.07738660284978291</v>
      </c>
      <c r="K75" s="17"/>
      <c r="L75" s="18"/>
      <c r="M75" s="18"/>
      <c r="N75" s="18"/>
    </row>
    <row r="76" spans="4:14" ht="15">
      <c r="D76" s="9">
        <v>15</v>
      </c>
      <c r="E76" s="9">
        <v>300</v>
      </c>
      <c r="F76" s="9">
        <f>$B$5/SQRT($B$5^2+$C$5^2)</f>
        <v>0.9994449069791543</v>
      </c>
      <c r="G76" s="9">
        <f>$C$5/SQRT($C$5^2+$B$5^2)</f>
        <v>0.03331483023263848</v>
      </c>
      <c r="H76" s="9">
        <f>D76/SQRT(D76^2+E76^2)</f>
        <v>0.04993761694389223</v>
      </c>
      <c r="I76" s="9">
        <f>E76/SQRT(E76^2+D76^2)</f>
        <v>0.9987523388778446</v>
      </c>
      <c r="J76" s="10">
        <f>F80*H76+G80*I76</f>
        <v>0.10059168003762013</v>
      </c>
      <c r="K76" s="17"/>
      <c r="L76" s="18"/>
      <c r="M76" s="18"/>
      <c r="N76" s="18"/>
    </row>
    <row r="77" spans="4:14" ht="15">
      <c r="D77" s="9">
        <f>K67</f>
        <v>0.9985447022624427</v>
      </c>
      <c r="E77" s="9">
        <f>L67</f>
        <v>0.048121672982767955</v>
      </c>
      <c r="F77" s="9">
        <f>$B$6/SQRT($B$6^2+$C$6^2)</f>
        <v>0.9988499868416298</v>
      </c>
      <c r="G77" s="9">
        <f>$C$6/SQRT($C$6^2+$B$6^2)</f>
        <v>0.04794479936839823</v>
      </c>
      <c r="H77" s="9">
        <f>D77/SQRT(D77^2+E77^2)</f>
        <v>0.9988407936564193</v>
      </c>
      <c r="I77" s="9">
        <f>E77/SQRT(E77^2+D77^2)</f>
        <v>0.048135942161906024</v>
      </c>
      <c r="J77" s="10">
        <f>F80*H77+G80*I77</f>
        <v>0.9999964909950837</v>
      </c>
      <c r="K77">
        <f>H77+$C$12*(F80-H77)</f>
        <v>0.9987752815140399</v>
      </c>
      <c r="L77">
        <f>I77+$C$12*(G80-I77)</f>
        <v>0.04945889742091049</v>
      </c>
      <c r="M77">
        <f>K77/SQRT(K77^2+L77^2)</f>
        <v>0.9987761576920362</v>
      </c>
      <c r="N77">
        <f>L77/SQRT(L77^2+K77^2)</f>
        <v>0.049458940808846136</v>
      </c>
    </row>
    <row r="78" spans="4:10" ht="15">
      <c r="D78" s="9"/>
      <c r="E78" s="9"/>
      <c r="F78" s="9">
        <f>$B$7/SQRT($B$7^2+$C$7^2)</f>
        <v>0.9984217131127816</v>
      </c>
      <c r="G78" s="9">
        <f>$C$7/SQRT($C$7^2+$B$7^2)</f>
        <v>0.056161221362593966</v>
      </c>
      <c r="H78" s="9"/>
      <c r="I78" s="9"/>
      <c r="J78" s="10"/>
    </row>
    <row r="79" spans="4:10" ht="15">
      <c r="D79" s="9"/>
      <c r="E79" s="9"/>
      <c r="F79" s="9">
        <f>$B$8/SQRT($B$8^2+$C$8^2)</f>
        <v>0.9997166737441362</v>
      </c>
      <c r="G79" s="9">
        <f>$C$8/SQRT($C$8^2+$B$8^2)</f>
        <v>0.023802777946288958</v>
      </c>
      <c r="H79" s="9"/>
      <c r="I79" s="9"/>
      <c r="J79" s="10"/>
    </row>
    <row r="80" spans="4:10" ht="15">
      <c r="D80" s="9"/>
      <c r="E80" s="9"/>
      <c r="F80" s="9">
        <f>$B$9/SQRT($B$9^2+$C$9^2)</f>
        <v>0.9987097693716606</v>
      </c>
      <c r="G80" s="9">
        <f>$C$9/SQRT($C$9^2+$B$9^2)</f>
        <v>0.050781852679914946</v>
      </c>
      <c r="H80" s="9"/>
      <c r="I80" s="9"/>
      <c r="J80" s="10"/>
    </row>
    <row r="81" spans="4:10" ht="15">
      <c r="D81" s="9"/>
      <c r="E81" s="9"/>
      <c r="F81" s="9">
        <f>$B$10/SQRT($B$10^2+$C$10^2)</f>
        <v>0.9980525784828886</v>
      </c>
      <c r="G81" s="9">
        <f>$C$10/SQRT($C$10^2+$B$10^2)</f>
        <v>0.06237828615518054</v>
      </c>
      <c r="H81" s="9"/>
      <c r="I81" s="9"/>
      <c r="J81" s="10"/>
    </row>
    <row r="83" spans="4:15" ht="28.5" thickBot="1">
      <c r="D83" s="13" t="s">
        <v>13</v>
      </c>
      <c r="E83" s="13" t="s">
        <v>14</v>
      </c>
      <c r="F83" s="14" t="s">
        <v>10</v>
      </c>
      <c r="G83" s="14" t="s">
        <v>11</v>
      </c>
      <c r="H83" s="15" t="s">
        <v>15</v>
      </c>
      <c r="I83" s="15" t="s">
        <v>15</v>
      </c>
      <c r="J83" s="16" t="s">
        <v>12</v>
      </c>
      <c r="K83" s="11" t="s">
        <v>19</v>
      </c>
      <c r="L83" s="11" t="s">
        <v>20</v>
      </c>
      <c r="M83" s="6" t="s">
        <v>17</v>
      </c>
      <c r="N83" s="6" t="s">
        <v>18</v>
      </c>
      <c r="O83">
        <v>9</v>
      </c>
    </row>
    <row r="84" spans="4:14" ht="15">
      <c r="D84" s="7">
        <v>4</v>
      </c>
      <c r="E84" s="7">
        <v>300</v>
      </c>
      <c r="F84" s="7">
        <f>$B$3/SQRT($B$3^2+$C$3^2)</f>
        <v>0.9989128864080863</v>
      </c>
      <c r="G84" s="7">
        <f>$C$3/SQRT($C$3^2+$B$3^2)</f>
        <v>0.04661593469904403</v>
      </c>
      <c r="H84" s="7">
        <f>D84/SQRT(D84^2+E84^2)</f>
        <v>0.013332148306149432</v>
      </c>
      <c r="I84" s="7">
        <f>E84/SQRT(E84^2+D84^2)</f>
        <v>0.9999111229612074</v>
      </c>
      <c r="J84" s="8">
        <f>F91*H84+G91*I84</f>
        <v>0.07567892715149083</v>
      </c>
      <c r="K84" s="17"/>
      <c r="L84" s="18"/>
      <c r="M84" s="18"/>
      <c r="N84" s="18"/>
    </row>
    <row r="85" spans="4:14" ht="15">
      <c r="D85" s="9">
        <v>4</v>
      </c>
      <c r="E85" s="9">
        <v>150</v>
      </c>
      <c r="F85" s="9">
        <f>$B$4/SQRT($B$4^2+$C$4^2)</f>
        <v>0.9998000599800071</v>
      </c>
      <c r="G85" s="9">
        <f>$C$4/SQRT($C$4^2+$B$4^2)</f>
        <v>0.01999600119960014</v>
      </c>
      <c r="H85" s="9">
        <f>D85/SQRT(D85^2+E85^2)</f>
        <v>0.026657190238980555</v>
      </c>
      <c r="I85" s="9">
        <f>E85/SQRT(E85^2+D85^2)</f>
        <v>0.9996446339617708</v>
      </c>
      <c r="J85" s="10">
        <f>F91*H85+G91*I85</f>
        <v>0.08896139648388149</v>
      </c>
      <c r="K85" s="17"/>
      <c r="L85" s="18"/>
      <c r="M85" s="18"/>
      <c r="N85" s="18"/>
    </row>
    <row r="86" spans="4:14" ht="15">
      <c r="D86" s="9">
        <v>15</v>
      </c>
      <c r="E86" s="9">
        <v>300</v>
      </c>
      <c r="F86" s="9">
        <f>$B$5/SQRT($B$5^2+$C$5^2)</f>
        <v>0.9994449069791543</v>
      </c>
      <c r="G86" s="9">
        <f>$C$5/SQRT($C$5^2+$B$5^2)</f>
        <v>0.03331483023263848</v>
      </c>
      <c r="H86" s="9">
        <f>D86/SQRT(D86^2+E86^2)</f>
        <v>0.04993761694389223</v>
      </c>
      <c r="I86" s="9">
        <f>E86/SQRT(E86^2+D86^2)</f>
        <v>0.9987523388778446</v>
      </c>
      <c r="J86" s="10">
        <f>F91*H86+G91*I86</f>
        <v>0.11214082654682048</v>
      </c>
      <c r="K86" s="17"/>
      <c r="L86" s="18"/>
      <c r="M86" s="18"/>
      <c r="N86" s="18"/>
    </row>
    <row r="87" spans="4:14" ht="15">
      <c r="D87" s="9">
        <f>K77</f>
        <v>0.9987752815140399</v>
      </c>
      <c r="E87" s="9">
        <f>L77</f>
        <v>0.04945889742091049</v>
      </c>
      <c r="F87" s="9">
        <f>$B$6/SQRT($B$6^2+$C$6^2)</f>
        <v>0.9988499868416298</v>
      </c>
      <c r="G87" s="9">
        <f>$C$6/SQRT($C$6^2+$B$6^2)</f>
        <v>0.04794479936839823</v>
      </c>
      <c r="H87" s="9">
        <f>D87/SQRT(D87^2+E87^2)</f>
        <v>0.9987761576920362</v>
      </c>
      <c r="I87" s="9">
        <f>E87/SQRT(E87^2+D87^2)</f>
        <v>0.049458940808846136</v>
      </c>
      <c r="J87" s="10">
        <f>F91*H87+G91*I87</f>
        <v>0.9999162834744753</v>
      </c>
      <c r="K87">
        <f>H87+$C$12*(F91-H87)</f>
        <v>0.9984143680874624</v>
      </c>
      <c r="L87">
        <f>I87+$C$12*(G91-I87)</f>
        <v>0.05591861348201334</v>
      </c>
      <c r="M87">
        <f>K87/SQRT(K87^2+L87^2)</f>
        <v>0.9984352646889688</v>
      </c>
      <c r="N87">
        <f>L87/SQRT(L87^2+K87^2)</f>
        <v>0.05591978384676376</v>
      </c>
    </row>
    <row r="88" spans="4:10" ht="15">
      <c r="D88" s="9"/>
      <c r="E88" s="9"/>
      <c r="F88" s="9">
        <f>$B$7/SQRT($B$7^2+$C$7^2)</f>
        <v>0.9984217131127816</v>
      </c>
      <c r="G88" s="9">
        <f>$C$7/SQRT($C$7^2+$B$7^2)</f>
        <v>0.056161221362593966</v>
      </c>
      <c r="H88" s="9"/>
      <c r="I88" s="9"/>
      <c r="J88" s="10"/>
    </row>
    <row r="89" spans="4:10" ht="15">
      <c r="D89" s="9"/>
      <c r="E89" s="9"/>
      <c r="F89" s="9">
        <f>$B$8/SQRT($B$8^2+$C$8^2)</f>
        <v>0.9997166737441362</v>
      </c>
      <c r="G89" s="9">
        <f>$C$8/SQRT($C$8^2+$B$8^2)</f>
        <v>0.023802777946288958</v>
      </c>
      <c r="H89" s="9"/>
      <c r="I89" s="9"/>
      <c r="J89" s="10"/>
    </row>
    <row r="90" spans="4:10" ht="15">
      <c r="D90" s="9"/>
      <c r="E90" s="9"/>
      <c r="F90" s="9">
        <f>$B$9/SQRT($B$9^2+$C$9^2)</f>
        <v>0.9987097693716606</v>
      </c>
      <c r="G90" s="9">
        <f>$C$9/SQRT($C$9^2+$B$9^2)</f>
        <v>0.050781852679914946</v>
      </c>
      <c r="H90" s="9"/>
      <c r="I90" s="9"/>
      <c r="J90" s="10"/>
    </row>
    <row r="91" spans="4:10" ht="15">
      <c r="D91" s="9"/>
      <c r="E91" s="9"/>
      <c r="F91" s="9">
        <f>$B$10/SQRT($B$10^2+$C$10^2)</f>
        <v>0.9980525784828886</v>
      </c>
      <c r="G91" s="9">
        <f>$C$10/SQRT($C$10^2+$B$10^2)</f>
        <v>0.06237828615518054</v>
      </c>
      <c r="H91" s="9"/>
      <c r="I91" s="9"/>
      <c r="J91" s="10"/>
    </row>
  </sheetData>
  <sheetProtection/>
  <mergeCells count="9">
    <mergeCell ref="K3:N5"/>
    <mergeCell ref="K14:N16"/>
    <mergeCell ref="K24:N26"/>
    <mergeCell ref="K34:N36"/>
    <mergeCell ref="K44:N46"/>
    <mergeCell ref="K54:N56"/>
    <mergeCell ref="K64:N66"/>
    <mergeCell ref="K74:N76"/>
    <mergeCell ref="K84:N8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PJWSTK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PJWSTK</dc:creator>
  <cp:keywords/>
  <dc:description/>
  <cp:lastModifiedBy>Yudaai</cp:lastModifiedBy>
  <dcterms:created xsi:type="dcterms:W3CDTF">2009-04-06T14:08:11Z</dcterms:created>
  <dcterms:modified xsi:type="dcterms:W3CDTF">2010-04-20T15:33:58Z</dcterms:modified>
  <cp:category/>
  <cp:version/>
  <cp:contentType/>
  <cp:contentStatus/>
</cp:coreProperties>
</file>