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<sst xmlns="http://schemas.openxmlformats.org/spreadsheetml/2006/main" count="117" uniqueCount="58">
  <si>
    <t>grupa</t>
  </si>
  <si>
    <t>nazwisko i imię</t>
  </si>
  <si>
    <t>s</t>
  </si>
  <si>
    <t>lp.</t>
  </si>
  <si>
    <t>%</t>
  </si>
  <si>
    <t>zal/nzal</t>
  </si>
  <si>
    <t>19.4.12 (w) 25.4.12 (l)</t>
  </si>
  <si>
    <t>26.4.12 (w) 4.5.12 (l)</t>
  </si>
  <si>
    <t>Więckowski Michał</t>
  </si>
  <si>
    <t>Grochowski Konrad</t>
  </si>
  <si>
    <t>Lipski Karol</t>
  </si>
  <si>
    <t>Gago Piotr</t>
  </si>
  <si>
    <t>Wojciechowski Borys</t>
  </si>
  <si>
    <t>Kobyliński Łukasz</t>
  </si>
  <si>
    <t>Sawicki Krzysztof</t>
  </si>
  <si>
    <t>Przybyłowicz Anna</t>
  </si>
  <si>
    <t>Teledziński Ernest</t>
  </si>
  <si>
    <t>Kwit Przemysław</t>
  </si>
  <si>
    <t>Domanski Jakub</t>
  </si>
  <si>
    <t>Ruszlewski Raweł</t>
  </si>
  <si>
    <t>Leszko Łukasz</t>
  </si>
  <si>
    <t>Witkowski Tomasz</t>
  </si>
  <si>
    <t>Siatkowski Kuba</t>
  </si>
  <si>
    <t>Anwajler Łukasz</t>
  </si>
  <si>
    <t>Bamburski Andrzej</t>
  </si>
  <si>
    <t>Bieńkowski Mikołaj</t>
  </si>
  <si>
    <t>Choina Marek</t>
  </si>
  <si>
    <t>Czapla Grzegorz</t>
  </si>
  <si>
    <t>Czarnecki Łukasz</t>
  </si>
  <si>
    <t>Domański Jakub</t>
  </si>
  <si>
    <t>Georgiew Filip</t>
  </si>
  <si>
    <t>Girwicz Katarzyna</t>
  </si>
  <si>
    <t>Graczyk Hubert</t>
  </si>
  <si>
    <t>Kemnitz Maciej</t>
  </si>
  <si>
    <t>Lubelski Michał</t>
  </si>
  <si>
    <t>Maj Krzysztof</t>
  </si>
  <si>
    <t>Miksa Krzysztof</t>
  </si>
  <si>
    <t>Mokkas Michail</t>
  </si>
  <si>
    <t>Myszak Sebastian</t>
  </si>
  <si>
    <t>Raczyński Paweł</t>
  </si>
  <si>
    <t>Ruszlewski Paweł</t>
  </si>
  <si>
    <t>Siatkowski Jakub</t>
  </si>
  <si>
    <t>Wiszowaty Łukasz</t>
  </si>
  <si>
    <t>Wójcicki Marcin</t>
  </si>
  <si>
    <t>Zegarski Michał</t>
  </si>
  <si>
    <t>Żmudziński Tomasz</t>
  </si>
  <si>
    <t>Brzozowska Barbara</t>
  </si>
  <si>
    <t>Derehajło Paweł</t>
  </si>
  <si>
    <t>Kędzierski Kasper</t>
  </si>
  <si>
    <t>Majewski Michał</t>
  </si>
  <si>
    <t>Mordzon Robert</t>
  </si>
  <si>
    <t>Ossowski Piotr</t>
  </si>
  <si>
    <t>Ślęga Szymon</t>
  </si>
  <si>
    <t>Tkaczuk Tomasz</t>
  </si>
  <si>
    <t>Warda Marcin</t>
  </si>
  <si>
    <t>Winczewski Mikołaj</t>
  </si>
  <si>
    <t>Włodek Jakub</t>
  </si>
  <si>
    <t>ocena  [max=5pkt]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</si>
</sst>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3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10" fontId="0" fillId="0" borderId="13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0" fontId="37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0" fontId="37" fillId="0" borderId="11" xfId="0" applyNumberFormat="1" applyFont="1" applyBorder="1" applyAlignment="1">
      <alignment horizontal="center"/>
    </xf>
    <xf numFmtId="10" fontId="37" fillId="0" borderId="13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9" fillId="0" borderId="19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 applyProtection="1">
      <alignment/>
      <protection/>
    </xf>
    <xf numFmtId="2" fontId="40" fillId="10" borderId="12" xfId="0" applyNumberFormat="1" applyFont="1" applyFill="1" applyBorder="1" applyAlignment="1">
      <alignment horizontal="center"/>
    </xf>
    <xf numFmtId="0" fontId="2" fillId="10" borderId="22" xfId="0" applyFont="1" applyFill="1" applyBorder="1" applyAlignment="1" applyProtection="1">
      <alignment/>
      <protection/>
    </xf>
    <xf numFmtId="2" fontId="40" fillId="10" borderId="11" xfId="0" applyNumberFormat="1" applyFont="1" applyFill="1" applyBorder="1" applyAlignment="1">
      <alignment horizontal="center"/>
    </xf>
    <xf numFmtId="0" fontId="2" fillId="1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2" fillId="10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1"/>
  <sheetViews>
    <sheetView tabSelected="1" zoomScalePageLayoutView="0" workbookViewId="0" topLeftCell="A1">
      <pane xSplit="10" ySplit="3" topLeftCell="K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F14" sqref="F14"/>
    </sheetView>
  </sheetViews>
  <sheetFormatPr defaultColWidth="9.140625" defaultRowHeight="15"/>
  <cols>
    <col min="1" max="1" width="2.140625" style="0" customWidth="1"/>
    <col min="2" max="2" width="9.140625" style="3" customWidth="1"/>
    <col min="3" max="3" width="5.28125" style="3" customWidth="1"/>
    <col min="4" max="4" width="34.28125" style="0" customWidth="1"/>
    <col min="6" max="6" width="16.28125" style="0" customWidth="1"/>
    <col min="7" max="7" width="17.7109375" style="3" customWidth="1"/>
    <col min="9" max="9" width="3.8515625" style="0" customWidth="1"/>
    <col min="10" max="10" width="20.421875" style="0" customWidth="1"/>
    <col min="12" max="12" width="34.28125" style="0" customWidth="1"/>
    <col min="13" max="13" width="19.57421875" style="0" customWidth="1"/>
    <col min="15" max="15" width="20.57421875" style="0" customWidth="1"/>
  </cols>
  <sheetData>
    <row r="2" spans="2:13" ht="15.75" thickBot="1">
      <c r="B2" s="16"/>
      <c r="C2" s="16"/>
      <c r="D2" s="17"/>
      <c r="E2" s="17"/>
      <c r="F2" s="17"/>
      <c r="G2" s="16"/>
      <c r="H2" s="17"/>
      <c r="J2" s="18">
        <f>(MAX(C:C)-COUNTIF(J4:J81,"not yet"))/MAX(C:C)</f>
        <v>0</v>
      </c>
      <c r="L2" s="17"/>
      <c r="M2" s="17"/>
    </row>
    <row r="3" spans="2:13" s="33" customFormat="1" ht="32.25" customHeight="1" thickBot="1" thickTop="1">
      <c r="B3" s="26" t="s">
        <v>0</v>
      </c>
      <c r="C3" s="27" t="s">
        <v>3</v>
      </c>
      <c r="D3" s="28" t="s">
        <v>1</v>
      </c>
      <c r="E3" s="26" t="s">
        <v>2</v>
      </c>
      <c r="F3" s="27" t="s">
        <v>6</v>
      </c>
      <c r="G3" s="29" t="s">
        <v>7</v>
      </c>
      <c r="H3" s="30" t="s">
        <v>4</v>
      </c>
      <c r="I3" s="31"/>
      <c r="J3" s="32" t="s">
        <v>5</v>
      </c>
      <c r="L3" s="34" t="s">
        <v>1</v>
      </c>
      <c r="M3" s="34" t="s">
        <v>57</v>
      </c>
    </row>
    <row r="4" spans="2:13" ht="17.25">
      <c r="B4" s="40"/>
      <c r="C4" s="19">
        <v>1</v>
      </c>
      <c r="D4" s="1" t="s">
        <v>23</v>
      </c>
      <c r="E4" s="7">
        <v>6204</v>
      </c>
      <c r="F4" s="40"/>
      <c r="G4" s="40"/>
      <c r="H4" s="5">
        <f>(F4+G4)/8</f>
        <v>0</v>
      </c>
      <c r="J4" s="22" t="str">
        <f>IF(H4&gt;50%,IF(H4&gt;100%,"zaliczone 100%","zaliczone "&amp;(INT(H4*10000)/100)&amp;"%"),"not yet")</f>
        <v>not yet</v>
      </c>
      <c r="L4" s="35" t="str">
        <f>""&amp;D4</f>
        <v>Anwajler Łukasz</v>
      </c>
      <c r="M4" s="36">
        <f aca="true" t="shared" si="0" ref="M4:M36">5*H4</f>
        <v>0</v>
      </c>
    </row>
    <row r="5" spans="2:13" ht="17.25">
      <c r="B5" s="40"/>
      <c r="C5" s="20">
        <v>2</v>
      </c>
      <c r="D5" s="1" t="s">
        <v>24</v>
      </c>
      <c r="E5" s="7">
        <v>5012</v>
      </c>
      <c r="F5" s="40"/>
      <c r="G5" s="40"/>
      <c r="H5" s="6">
        <f aca="true" t="shared" si="1" ref="H5:H27">(F5+G5)/8</f>
        <v>0</v>
      </c>
      <c r="J5" s="23" t="str">
        <f aca="true" t="shared" si="2" ref="J5:J33">IF(H5&gt;50%,IF(H5&gt;100%,"zaliczone 100%","zaliczone "&amp;(INT(H5*10000)/100)&amp;"%"),"not yet")</f>
        <v>not yet</v>
      </c>
      <c r="L5" s="37" t="str">
        <f>""&amp;D5</f>
        <v>Bamburski Andrzej</v>
      </c>
      <c r="M5" s="38">
        <f t="shared" si="0"/>
        <v>0</v>
      </c>
    </row>
    <row r="6" spans="2:13" ht="17.25">
      <c r="B6" s="7"/>
      <c r="C6" s="19">
        <v>3</v>
      </c>
      <c r="D6" s="1" t="s">
        <v>25</v>
      </c>
      <c r="E6" s="4">
        <v>6020</v>
      </c>
      <c r="F6" s="40"/>
      <c r="G6" s="41"/>
      <c r="H6" s="6">
        <f t="shared" si="1"/>
        <v>0</v>
      </c>
      <c r="J6" s="23" t="str">
        <f t="shared" si="2"/>
        <v>not yet</v>
      </c>
      <c r="L6" s="37" t="str">
        <f aca="true" t="shared" si="3" ref="L6:L36">""&amp;D6</f>
        <v>Bieńkowski Mikołaj</v>
      </c>
      <c r="M6" s="38">
        <f t="shared" si="0"/>
        <v>0</v>
      </c>
    </row>
    <row r="7" spans="2:13" ht="17.25">
      <c r="B7" s="7"/>
      <c r="C7" s="20">
        <v>4</v>
      </c>
      <c r="D7" s="1" t="s">
        <v>46</v>
      </c>
      <c r="E7" s="4">
        <v>5438</v>
      </c>
      <c r="F7" s="40"/>
      <c r="G7" s="41"/>
      <c r="H7" s="6">
        <f t="shared" si="1"/>
        <v>0</v>
      </c>
      <c r="J7" s="23" t="str">
        <f t="shared" si="2"/>
        <v>not yet</v>
      </c>
      <c r="L7" s="37" t="str">
        <f t="shared" si="3"/>
        <v>Brzozowska Barbara</v>
      </c>
      <c r="M7" s="38">
        <f t="shared" si="0"/>
        <v>0</v>
      </c>
    </row>
    <row r="8" spans="2:13" ht="17.25">
      <c r="B8" s="40"/>
      <c r="C8" s="19">
        <v>5</v>
      </c>
      <c r="D8" s="1" t="s">
        <v>26</v>
      </c>
      <c r="E8" s="7">
        <v>10310</v>
      </c>
      <c r="F8" s="40"/>
      <c r="G8" s="40"/>
      <c r="H8" s="6">
        <f t="shared" si="1"/>
        <v>0</v>
      </c>
      <c r="J8" s="23" t="str">
        <f t="shared" si="2"/>
        <v>not yet</v>
      </c>
      <c r="L8" s="37" t="str">
        <f t="shared" si="3"/>
        <v>Choina Marek</v>
      </c>
      <c r="M8" s="38">
        <f t="shared" si="0"/>
        <v>0</v>
      </c>
    </row>
    <row r="9" spans="2:13" ht="17.25">
      <c r="B9" s="40"/>
      <c r="C9" s="20">
        <v>6</v>
      </c>
      <c r="D9" s="1" t="s">
        <v>27</v>
      </c>
      <c r="E9" s="7">
        <v>5950</v>
      </c>
      <c r="F9" s="40"/>
      <c r="G9" s="41"/>
      <c r="H9" s="6">
        <f t="shared" si="1"/>
        <v>0</v>
      </c>
      <c r="J9" s="23" t="str">
        <f t="shared" si="2"/>
        <v>not yet</v>
      </c>
      <c r="L9" s="37" t="str">
        <f t="shared" si="3"/>
        <v>Czapla Grzegorz</v>
      </c>
      <c r="M9" s="38">
        <f t="shared" si="0"/>
        <v>0</v>
      </c>
    </row>
    <row r="10" spans="2:13" ht="17.25">
      <c r="B10" s="40"/>
      <c r="C10" s="19">
        <v>7</v>
      </c>
      <c r="D10" s="1" t="s">
        <v>28</v>
      </c>
      <c r="E10" s="4">
        <v>6670</v>
      </c>
      <c r="F10" s="40"/>
      <c r="G10" s="41"/>
      <c r="H10" s="6">
        <f t="shared" si="1"/>
        <v>0</v>
      </c>
      <c r="J10" s="23" t="str">
        <f t="shared" si="2"/>
        <v>not yet</v>
      </c>
      <c r="L10" s="37" t="str">
        <f t="shared" si="3"/>
        <v>Czarnecki Łukasz</v>
      </c>
      <c r="M10" s="38">
        <f t="shared" si="0"/>
        <v>0</v>
      </c>
    </row>
    <row r="11" spans="2:13" ht="17.25">
      <c r="B11" s="40"/>
      <c r="C11" s="20">
        <v>8</v>
      </c>
      <c r="D11" s="1" t="s">
        <v>47</v>
      </c>
      <c r="E11" s="4">
        <v>5390</v>
      </c>
      <c r="F11" s="40"/>
      <c r="G11" s="41"/>
      <c r="H11" s="6">
        <f t="shared" si="1"/>
        <v>0</v>
      </c>
      <c r="J11" s="23" t="str">
        <f t="shared" si="2"/>
        <v>not yet</v>
      </c>
      <c r="L11" s="37" t="str">
        <f t="shared" si="3"/>
        <v>Derehajło Paweł</v>
      </c>
      <c r="M11" s="38">
        <f t="shared" si="0"/>
        <v>0</v>
      </c>
    </row>
    <row r="12" spans="2:13" ht="17.25">
      <c r="B12" s="7"/>
      <c r="C12" s="19">
        <v>9</v>
      </c>
      <c r="D12" s="2" t="s">
        <v>29</v>
      </c>
      <c r="E12" s="4">
        <v>4711</v>
      </c>
      <c r="F12" s="40">
        <v>1</v>
      </c>
      <c r="G12" s="41">
        <v>1</v>
      </c>
      <c r="H12" s="6">
        <f t="shared" si="1"/>
        <v>0.25</v>
      </c>
      <c r="J12" s="23" t="str">
        <f t="shared" si="2"/>
        <v>not yet</v>
      </c>
      <c r="L12" s="37" t="str">
        <f t="shared" si="3"/>
        <v>Domański Jakub</v>
      </c>
      <c r="M12" s="38">
        <f t="shared" si="0"/>
        <v>1.25</v>
      </c>
    </row>
    <row r="13" spans="2:13" ht="17.25">
      <c r="B13" s="7"/>
      <c r="C13" s="20">
        <v>10</v>
      </c>
      <c r="D13" s="2" t="s">
        <v>11</v>
      </c>
      <c r="E13" s="7">
        <v>6044</v>
      </c>
      <c r="F13" s="40">
        <v>1</v>
      </c>
      <c r="G13" s="41">
        <v>1</v>
      </c>
      <c r="H13" s="6">
        <f t="shared" si="1"/>
        <v>0.25</v>
      </c>
      <c r="J13" s="23" t="str">
        <f t="shared" si="2"/>
        <v>not yet</v>
      </c>
      <c r="L13" s="37" t="str">
        <f t="shared" si="3"/>
        <v>Gago Piotr</v>
      </c>
      <c r="M13" s="38">
        <f t="shared" si="0"/>
        <v>1.25</v>
      </c>
    </row>
    <row r="14" spans="2:13" ht="17.25">
      <c r="B14" s="7"/>
      <c r="C14" s="19">
        <v>11</v>
      </c>
      <c r="D14" s="2" t="s">
        <v>30</v>
      </c>
      <c r="E14" s="7">
        <v>6374</v>
      </c>
      <c r="F14" s="40"/>
      <c r="G14" s="41"/>
      <c r="H14" s="6">
        <f t="shared" si="1"/>
        <v>0</v>
      </c>
      <c r="J14" s="23" t="str">
        <f t="shared" si="2"/>
        <v>not yet</v>
      </c>
      <c r="L14" s="37" t="str">
        <f t="shared" si="3"/>
        <v>Georgiew Filip</v>
      </c>
      <c r="M14" s="38">
        <f t="shared" si="0"/>
        <v>0</v>
      </c>
    </row>
    <row r="15" spans="2:13" ht="17.25">
      <c r="B15" s="7"/>
      <c r="C15" s="20">
        <v>12</v>
      </c>
      <c r="D15" s="1" t="s">
        <v>31</v>
      </c>
      <c r="E15" s="7">
        <v>4935</v>
      </c>
      <c r="F15" s="40"/>
      <c r="G15" s="41"/>
      <c r="H15" s="6">
        <f t="shared" si="1"/>
        <v>0</v>
      </c>
      <c r="J15" s="23" t="str">
        <f t="shared" si="2"/>
        <v>not yet</v>
      </c>
      <c r="L15" s="37" t="str">
        <f t="shared" si="3"/>
        <v>Girwicz Katarzyna</v>
      </c>
      <c r="M15" s="38">
        <f t="shared" si="0"/>
        <v>0</v>
      </c>
    </row>
    <row r="16" spans="2:13" ht="17.25">
      <c r="B16" s="40"/>
      <c r="C16" s="19">
        <v>13</v>
      </c>
      <c r="D16" s="1" t="s">
        <v>32</v>
      </c>
      <c r="E16" s="7">
        <v>6215</v>
      </c>
      <c r="F16" s="40"/>
      <c r="G16" s="40"/>
      <c r="H16" s="6">
        <f t="shared" si="1"/>
        <v>0</v>
      </c>
      <c r="J16" s="23" t="str">
        <f t="shared" si="2"/>
        <v>not yet</v>
      </c>
      <c r="L16" s="37" t="str">
        <f t="shared" si="3"/>
        <v>Graczyk Hubert</v>
      </c>
      <c r="M16" s="38">
        <f t="shared" si="0"/>
        <v>0</v>
      </c>
    </row>
    <row r="17" spans="2:13" ht="17.25">
      <c r="B17" s="40"/>
      <c r="C17" s="20">
        <v>14</v>
      </c>
      <c r="D17" s="1" t="s">
        <v>9</v>
      </c>
      <c r="E17" s="4">
        <v>6399</v>
      </c>
      <c r="F17" s="40">
        <v>1</v>
      </c>
      <c r="G17" s="40"/>
      <c r="H17" s="6">
        <f t="shared" si="1"/>
        <v>0.125</v>
      </c>
      <c r="J17" s="23" t="str">
        <f t="shared" si="2"/>
        <v>not yet</v>
      </c>
      <c r="L17" s="37" t="str">
        <f t="shared" si="3"/>
        <v>Grochowski Konrad</v>
      </c>
      <c r="M17" s="38">
        <f t="shared" si="0"/>
        <v>0.625</v>
      </c>
    </row>
    <row r="18" spans="2:13" ht="17.25">
      <c r="B18" s="7"/>
      <c r="C18" s="19">
        <v>15</v>
      </c>
      <c r="D18" s="1" t="s">
        <v>33</v>
      </c>
      <c r="E18" s="4">
        <v>6045</v>
      </c>
      <c r="F18" s="40"/>
      <c r="G18" s="41"/>
      <c r="H18" s="6">
        <f t="shared" si="1"/>
        <v>0</v>
      </c>
      <c r="J18" s="23" t="str">
        <f t="shared" si="2"/>
        <v>not yet</v>
      </c>
      <c r="L18" s="37" t="str">
        <f t="shared" si="3"/>
        <v>Kemnitz Maciej</v>
      </c>
      <c r="M18" s="38">
        <f t="shared" si="0"/>
        <v>0</v>
      </c>
    </row>
    <row r="19" spans="2:13" ht="17.25">
      <c r="B19" s="40"/>
      <c r="C19" s="20">
        <v>16</v>
      </c>
      <c r="D19" s="1" t="s">
        <v>48</v>
      </c>
      <c r="E19" s="7">
        <v>4584</v>
      </c>
      <c r="F19" s="12"/>
      <c r="G19" s="41">
        <v>1</v>
      </c>
      <c r="H19" s="6">
        <f t="shared" si="1"/>
        <v>0.125</v>
      </c>
      <c r="J19" s="23" t="str">
        <f t="shared" si="2"/>
        <v>not yet</v>
      </c>
      <c r="L19" s="37" t="str">
        <f t="shared" si="3"/>
        <v>Kędzierski Kasper</v>
      </c>
      <c r="M19" s="38">
        <f t="shared" si="0"/>
        <v>0.625</v>
      </c>
    </row>
    <row r="20" spans="2:13" ht="17.25">
      <c r="B20" s="40"/>
      <c r="C20" s="19">
        <v>17</v>
      </c>
      <c r="D20" s="1" t="s">
        <v>13</v>
      </c>
      <c r="E20" s="4">
        <v>6709</v>
      </c>
      <c r="F20" s="42">
        <v>1</v>
      </c>
      <c r="G20" s="40">
        <v>1</v>
      </c>
      <c r="H20" s="6">
        <f t="shared" si="1"/>
        <v>0.25</v>
      </c>
      <c r="J20" s="23" t="str">
        <f t="shared" si="2"/>
        <v>not yet</v>
      </c>
      <c r="L20" s="37" t="str">
        <f t="shared" si="3"/>
        <v>Kobyliński Łukasz</v>
      </c>
      <c r="M20" s="38">
        <f t="shared" si="0"/>
        <v>1.25</v>
      </c>
    </row>
    <row r="21" spans="2:13" ht="17.25">
      <c r="B21" s="40"/>
      <c r="C21" s="20">
        <v>18</v>
      </c>
      <c r="D21" s="1" t="s">
        <v>17</v>
      </c>
      <c r="E21" s="4">
        <v>6190</v>
      </c>
      <c r="F21" s="40">
        <v>1</v>
      </c>
      <c r="G21" s="41">
        <v>1</v>
      </c>
      <c r="H21" s="6">
        <f t="shared" si="1"/>
        <v>0.25</v>
      </c>
      <c r="J21" s="23" t="str">
        <f t="shared" si="2"/>
        <v>not yet</v>
      </c>
      <c r="L21" s="37" t="str">
        <f t="shared" si="3"/>
        <v>Kwit Przemysław</v>
      </c>
      <c r="M21" s="38">
        <f t="shared" si="0"/>
        <v>1.25</v>
      </c>
    </row>
    <row r="22" spans="2:13" ht="17.25">
      <c r="B22" s="7"/>
      <c r="C22" s="19">
        <v>19</v>
      </c>
      <c r="D22" s="2" t="s">
        <v>20</v>
      </c>
      <c r="E22" s="7">
        <v>6383</v>
      </c>
      <c r="F22" s="42">
        <v>1</v>
      </c>
      <c r="G22" s="41">
        <v>1</v>
      </c>
      <c r="H22" s="6">
        <f t="shared" si="1"/>
        <v>0.25</v>
      </c>
      <c r="J22" s="23" t="str">
        <f t="shared" si="2"/>
        <v>not yet</v>
      </c>
      <c r="L22" s="37" t="str">
        <f t="shared" si="3"/>
        <v>Leszko Łukasz</v>
      </c>
      <c r="M22" s="38">
        <f t="shared" si="0"/>
        <v>1.25</v>
      </c>
    </row>
    <row r="23" spans="2:13" ht="17.25">
      <c r="B23" s="7"/>
      <c r="C23" s="20">
        <v>20</v>
      </c>
      <c r="D23" s="2" t="s">
        <v>10</v>
      </c>
      <c r="E23" s="7">
        <v>6448</v>
      </c>
      <c r="F23" s="42">
        <v>1</v>
      </c>
      <c r="G23" s="41"/>
      <c r="H23" s="6">
        <f t="shared" si="1"/>
        <v>0.125</v>
      </c>
      <c r="J23" s="23" t="str">
        <f t="shared" si="2"/>
        <v>not yet</v>
      </c>
      <c r="L23" s="37" t="str">
        <f t="shared" si="3"/>
        <v>Lipski Karol</v>
      </c>
      <c r="M23" s="38">
        <f t="shared" si="0"/>
        <v>0.625</v>
      </c>
    </row>
    <row r="24" spans="2:13" ht="17.25">
      <c r="B24" s="7"/>
      <c r="C24" s="19">
        <v>21</v>
      </c>
      <c r="D24" s="8" t="s">
        <v>34</v>
      </c>
      <c r="E24" s="4">
        <v>6149</v>
      </c>
      <c r="F24" s="7"/>
      <c r="G24" s="7">
        <v>1</v>
      </c>
      <c r="H24" s="6">
        <f t="shared" si="1"/>
        <v>0.125</v>
      </c>
      <c r="I24" s="9"/>
      <c r="J24" s="24" t="str">
        <f t="shared" si="2"/>
        <v>not yet</v>
      </c>
      <c r="L24" s="37" t="str">
        <f t="shared" si="3"/>
        <v>Lubelski Michał</v>
      </c>
      <c r="M24" s="38">
        <f t="shared" si="0"/>
        <v>0.625</v>
      </c>
    </row>
    <row r="25" spans="2:13" ht="17.25">
      <c r="B25" s="40"/>
      <c r="C25" s="20">
        <v>22</v>
      </c>
      <c r="D25" s="10" t="s">
        <v>35</v>
      </c>
      <c r="E25" s="4">
        <v>6148</v>
      </c>
      <c r="F25" s="40"/>
      <c r="G25" s="40"/>
      <c r="H25" s="6">
        <f t="shared" si="1"/>
        <v>0</v>
      </c>
      <c r="I25" s="9"/>
      <c r="J25" s="24" t="str">
        <f t="shared" si="2"/>
        <v>not yet</v>
      </c>
      <c r="L25" s="37" t="str">
        <f t="shared" si="3"/>
        <v>Maj Krzysztof</v>
      </c>
      <c r="M25" s="38">
        <f t="shared" si="0"/>
        <v>0</v>
      </c>
    </row>
    <row r="26" spans="2:13" ht="17.25">
      <c r="B26" s="7"/>
      <c r="C26" s="19">
        <v>23</v>
      </c>
      <c r="D26" s="10" t="s">
        <v>49</v>
      </c>
      <c r="E26" s="4">
        <v>4440</v>
      </c>
      <c r="F26" s="7"/>
      <c r="G26" s="7">
        <v>1</v>
      </c>
      <c r="H26" s="6">
        <f t="shared" si="1"/>
        <v>0.125</v>
      </c>
      <c r="I26" s="9"/>
      <c r="J26" s="24" t="str">
        <f t="shared" si="2"/>
        <v>not yet</v>
      </c>
      <c r="L26" s="37" t="str">
        <f t="shared" si="3"/>
        <v>Majewski Michał</v>
      </c>
      <c r="M26" s="38">
        <f t="shared" si="0"/>
        <v>0.625</v>
      </c>
    </row>
    <row r="27" spans="2:13" ht="17.25">
      <c r="B27" s="40"/>
      <c r="C27" s="20">
        <v>24</v>
      </c>
      <c r="D27" s="8" t="s">
        <v>36</v>
      </c>
      <c r="E27" s="4">
        <v>6246</v>
      </c>
      <c r="F27" s="7"/>
      <c r="G27" s="7">
        <v>1</v>
      </c>
      <c r="H27" s="6">
        <f t="shared" si="1"/>
        <v>0.125</v>
      </c>
      <c r="I27" s="9"/>
      <c r="J27" s="24" t="str">
        <f t="shared" si="2"/>
        <v>not yet</v>
      </c>
      <c r="L27" s="37" t="str">
        <f t="shared" si="3"/>
        <v>Miksa Krzysztof</v>
      </c>
      <c r="M27" s="38">
        <f t="shared" si="0"/>
        <v>0.625</v>
      </c>
    </row>
    <row r="28" spans="2:13" ht="17.25">
      <c r="B28" s="7"/>
      <c r="C28" s="19">
        <v>25</v>
      </c>
      <c r="D28" s="8" t="s">
        <v>37</v>
      </c>
      <c r="E28" s="7">
        <v>6247</v>
      </c>
      <c r="F28" s="7"/>
      <c r="G28" s="7"/>
      <c r="H28" s="6">
        <f aca="true" t="shared" si="4" ref="H28:H37">(F28+G28)/8</f>
        <v>0</v>
      </c>
      <c r="I28" s="9"/>
      <c r="J28" s="24" t="str">
        <f t="shared" si="2"/>
        <v>not yet</v>
      </c>
      <c r="L28" s="37" t="str">
        <f t="shared" si="3"/>
        <v>Mokkas Michail</v>
      </c>
      <c r="M28" s="38">
        <f t="shared" si="0"/>
        <v>0</v>
      </c>
    </row>
    <row r="29" spans="2:13" ht="17.25">
      <c r="B29" s="40"/>
      <c r="C29" s="20">
        <v>26</v>
      </c>
      <c r="D29" s="8" t="s">
        <v>50</v>
      </c>
      <c r="E29" s="13">
        <v>5109</v>
      </c>
      <c r="F29" s="7"/>
      <c r="G29" s="42"/>
      <c r="H29" s="6">
        <f t="shared" si="4"/>
        <v>0</v>
      </c>
      <c r="I29" s="9"/>
      <c r="J29" s="24" t="str">
        <f t="shared" si="2"/>
        <v>not yet</v>
      </c>
      <c r="L29" s="37" t="str">
        <f t="shared" si="3"/>
        <v>Mordzon Robert</v>
      </c>
      <c r="M29" s="38">
        <f t="shared" si="0"/>
        <v>0</v>
      </c>
    </row>
    <row r="30" spans="2:13" ht="17.25">
      <c r="B30" s="40"/>
      <c r="C30" s="19">
        <v>27</v>
      </c>
      <c r="D30" s="10" t="s">
        <v>38</v>
      </c>
      <c r="E30" s="13">
        <v>10180</v>
      </c>
      <c r="F30" s="7"/>
      <c r="G30" s="42"/>
      <c r="H30" s="6">
        <f t="shared" si="4"/>
        <v>0</v>
      </c>
      <c r="I30" s="9"/>
      <c r="J30" s="24" t="str">
        <f t="shared" si="2"/>
        <v>not yet</v>
      </c>
      <c r="L30" s="37" t="str">
        <f t="shared" si="3"/>
        <v>Myszak Sebastian</v>
      </c>
      <c r="M30" s="38">
        <f t="shared" si="0"/>
        <v>0</v>
      </c>
    </row>
    <row r="31" spans="2:13" ht="17.25">
      <c r="B31" s="7"/>
      <c r="C31" s="20">
        <v>28</v>
      </c>
      <c r="D31" s="10" t="s">
        <v>51</v>
      </c>
      <c r="E31" s="13">
        <v>4090</v>
      </c>
      <c r="F31" s="7"/>
      <c r="G31" s="42">
        <v>1</v>
      </c>
      <c r="H31" s="6">
        <f t="shared" si="4"/>
        <v>0.125</v>
      </c>
      <c r="I31" s="9"/>
      <c r="J31" s="24" t="str">
        <f t="shared" si="2"/>
        <v>not yet</v>
      </c>
      <c r="L31" s="37" t="str">
        <f t="shared" si="3"/>
        <v>Ossowski Piotr</v>
      </c>
      <c r="M31" s="38">
        <f t="shared" si="0"/>
        <v>0.625</v>
      </c>
    </row>
    <row r="32" spans="2:13" ht="17.25">
      <c r="B32" s="40"/>
      <c r="C32" s="19">
        <v>29</v>
      </c>
      <c r="D32" s="10" t="s">
        <v>15</v>
      </c>
      <c r="E32" s="12">
        <v>6142</v>
      </c>
      <c r="F32" s="40">
        <v>1</v>
      </c>
      <c r="G32" s="40">
        <v>1</v>
      </c>
      <c r="H32" s="6">
        <f t="shared" si="4"/>
        <v>0.25</v>
      </c>
      <c r="I32" s="9"/>
      <c r="J32" s="24" t="str">
        <f t="shared" si="2"/>
        <v>not yet</v>
      </c>
      <c r="L32" s="37" t="str">
        <f t="shared" si="3"/>
        <v>Przybyłowicz Anna</v>
      </c>
      <c r="M32" s="38">
        <f t="shared" si="0"/>
        <v>1.25</v>
      </c>
    </row>
    <row r="33" spans="2:13" ht="17.25">
      <c r="B33" s="7"/>
      <c r="C33" s="20">
        <v>30</v>
      </c>
      <c r="D33" s="10" t="s">
        <v>39</v>
      </c>
      <c r="E33" s="4">
        <v>6474</v>
      </c>
      <c r="F33" s="7"/>
      <c r="G33" s="40"/>
      <c r="H33" s="6">
        <f t="shared" si="4"/>
        <v>0</v>
      </c>
      <c r="I33" s="9"/>
      <c r="J33" s="24" t="str">
        <f t="shared" si="2"/>
        <v>not yet</v>
      </c>
      <c r="L33" s="37" t="str">
        <f t="shared" si="3"/>
        <v>Raczyński Paweł</v>
      </c>
      <c r="M33" s="38">
        <f t="shared" si="0"/>
        <v>0</v>
      </c>
    </row>
    <row r="34" spans="2:13" ht="17.25">
      <c r="B34" s="40"/>
      <c r="C34" s="19">
        <v>31</v>
      </c>
      <c r="D34" s="8" t="s">
        <v>40</v>
      </c>
      <c r="E34" s="13">
        <v>5998</v>
      </c>
      <c r="F34" s="7">
        <v>1</v>
      </c>
      <c r="G34" s="40">
        <v>1</v>
      </c>
      <c r="H34" s="6">
        <f t="shared" si="4"/>
        <v>0.25</v>
      </c>
      <c r="I34" s="9"/>
      <c r="J34" s="24" t="str">
        <f aca="true" t="shared" si="5" ref="J34:J49">IF(H34&gt;50%,IF(H34&gt;100%,"zaliczone 100%","zaliczone "&amp;(INT(H34*10000)/100)&amp;"%"),"not yet")</f>
        <v>not yet</v>
      </c>
      <c r="L34" s="37" t="str">
        <f t="shared" si="3"/>
        <v>Ruszlewski Paweł</v>
      </c>
      <c r="M34" s="38">
        <f t="shared" si="0"/>
        <v>1.25</v>
      </c>
    </row>
    <row r="35" spans="2:13" ht="17.25">
      <c r="B35" s="40"/>
      <c r="C35" s="20">
        <v>32</v>
      </c>
      <c r="D35" s="8" t="s">
        <v>14</v>
      </c>
      <c r="E35" s="13">
        <v>5155</v>
      </c>
      <c r="F35" s="40">
        <v>1</v>
      </c>
      <c r="G35" s="40">
        <v>1</v>
      </c>
      <c r="H35" s="6">
        <f t="shared" si="4"/>
        <v>0.25</v>
      </c>
      <c r="I35" s="9"/>
      <c r="J35" s="24" t="str">
        <f t="shared" si="5"/>
        <v>not yet</v>
      </c>
      <c r="L35" s="37" t="str">
        <f t="shared" si="3"/>
        <v>Sawicki Krzysztof</v>
      </c>
      <c r="M35" s="38">
        <f t="shared" si="0"/>
        <v>1.25</v>
      </c>
    </row>
    <row r="36" spans="2:13" ht="17.25">
      <c r="B36" s="7"/>
      <c r="C36" s="19">
        <v>33</v>
      </c>
      <c r="D36" s="8" t="s">
        <v>41</v>
      </c>
      <c r="E36" s="13">
        <v>2653</v>
      </c>
      <c r="F36" s="7">
        <v>1</v>
      </c>
      <c r="G36" s="42">
        <v>1</v>
      </c>
      <c r="H36" s="6">
        <f t="shared" si="4"/>
        <v>0.25</v>
      </c>
      <c r="I36" s="9"/>
      <c r="J36" s="24" t="str">
        <f t="shared" si="5"/>
        <v>not yet</v>
      </c>
      <c r="L36" s="37" t="str">
        <f t="shared" si="3"/>
        <v>Siatkowski Jakub</v>
      </c>
      <c r="M36" s="38">
        <f t="shared" si="0"/>
        <v>1.25</v>
      </c>
    </row>
    <row r="37" spans="2:13" ht="17.25">
      <c r="B37" s="7"/>
      <c r="C37" s="20">
        <v>34</v>
      </c>
      <c r="D37" s="10" t="s">
        <v>52</v>
      </c>
      <c r="E37" s="13">
        <v>4553</v>
      </c>
      <c r="F37" s="7"/>
      <c r="G37" s="42"/>
      <c r="H37" s="6">
        <f t="shared" si="4"/>
        <v>0</v>
      </c>
      <c r="I37" s="9"/>
      <c r="J37" s="24" t="str">
        <f t="shared" si="5"/>
        <v>not yet</v>
      </c>
      <c r="L37" s="37" t="str">
        <f aca="true" t="shared" si="6" ref="L37:L48">""&amp;D37</f>
        <v>Ślęga Szymon</v>
      </c>
      <c r="M37" s="38">
        <f aca="true" t="shared" si="7" ref="M37:M48">5*H37</f>
        <v>0</v>
      </c>
    </row>
    <row r="38" spans="2:13" ht="17.25">
      <c r="B38" s="40"/>
      <c r="C38" s="19">
        <v>35</v>
      </c>
      <c r="D38" s="10" t="s">
        <v>16</v>
      </c>
      <c r="E38" s="13">
        <v>5683</v>
      </c>
      <c r="F38" s="7">
        <v>1</v>
      </c>
      <c r="G38" s="42">
        <v>1</v>
      </c>
      <c r="H38" s="6">
        <f aca="true" t="shared" si="8" ref="H38:H45">(F38+G38)/8</f>
        <v>0.25</v>
      </c>
      <c r="I38" s="9"/>
      <c r="J38" s="24" t="str">
        <f t="shared" si="5"/>
        <v>not yet</v>
      </c>
      <c r="L38" s="37" t="str">
        <f t="shared" si="6"/>
        <v>Teledziński Ernest</v>
      </c>
      <c r="M38" s="38">
        <f t="shared" si="7"/>
        <v>1.25</v>
      </c>
    </row>
    <row r="39" spans="2:13" ht="17.25">
      <c r="B39" s="7"/>
      <c r="C39" s="20">
        <v>36</v>
      </c>
      <c r="D39" s="10" t="s">
        <v>53</v>
      </c>
      <c r="E39" s="13">
        <v>929</v>
      </c>
      <c r="F39" s="7"/>
      <c r="G39" s="42"/>
      <c r="H39" s="6">
        <f t="shared" si="8"/>
        <v>0</v>
      </c>
      <c r="I39" s="9"/>
      <c r="J39" s="24" t="str">
        <f t="shared" si="5"/>
        <v>not yet</v>
      </c>
      <c r="L39" s="37" t="str">
        <f t="shared" si="6"/>
        <v>Tkaczuk Tomasz</v>
      </c>
      <c r="M39" s="38">
        <f t="shared" si="7"/>
        <v>0</v>
      </c>
    </row>
    <row r="40" spans="2:13" ht="17.25">
      <c r="B40" s="40"/>
      <c r="C40" s="19">
        <v>37</v>
      </c>
      <c r="D40" s="10" t="s">
        <v>54</v>
      </c>
      <c r="E40" s="12">
        <v>4068</v>
      </c>
      <c r="F40" s="40"/>
      <c r="G40" s="40"/>
      <c r="H40" s="6">
        <f t="shared" si="8"/>
        <v>0</v>
      </c>
      <c r="I40" s="9"/>
      <c r="J40" s="24" t="str">
        <f t="shared" si="5"/>
        <v>not yet</v>
      </c>
      <c r="L40" s="37" t="str">
        <f t="shared" si="6"/>
        <v>Warda Marcin</v>
      </c>
      <c r="M40" s="38">
        <f t="shared" si="7"/>
        <v>0</v>
      </c>
    </row>
    <row r="41" spans="2:13" ht="17.25">
      <c r="B41" s="7"/>
      <c r="C41" s="20">
        <v>38</v>
      </c>
      <c r="D41" s="10" t="s">
        <v>8</v>
      </c>
      <c r="E41" s="4">
        <v>6253</v>
      </c>
      <c r="F41" s="7">
        <v>1</v>
      </c>
      <c r="G41" s="40"/>
      <c r="H41" s="6">
        <f t="shared" si="8"/>
        <v>0.125</v>
      </c>
      <c r="I41" s="9"/>
      <c r="J41" s="24" t="str">
        <f t="shared" si="5"/>
        <v>not yet</v>
      </c>
      <c r="L41" s="37" t="str">
        <f t="shared" si="6"/>
        <v>Więckowski Michał</v>
      </c>
      <c r="M41" s="38">
        <f t="shared" si="7"/>
        <v>0.625</v>
      </c>
    </row>
    <row r="42" spans="2:13" ht="17.25">
      <c r="B42" s="40"/>
      <c r="C42" s="19">
        <v>39</v>
      </c>
      <c r="D42" s="8" t="s">
        <v>55</v>
      </c>
      <c r="E42" s="13">
        <v>4401</v>
      </c>
      <c r="F42" s="7"/>
      <c r="G42" s="40"/>
      <c r="H42" s="6">
        <f t="shared" si="8"/>
        <v>0</v>
      </c>
      <c r="I42" s="9"/>
      <c r="J42" s="24" t="str">
        <f t="shared" si="5"/>
        <v>not yet</v>
      </c>
      <c r="L42" s="37" t="str">
        <f t="shared" si="6"/>
        <v>Winczewski Mikołaj</v>
      </c>
      <c r="M42" s="38">
        <f t="shared" si="7"/>
        <v>0</v>
      </c>
    </row>
    <row r="43" spans="2:13" ht="17.25">
      <c r="B43" s="40"/>
      <c r="C43" s="20">
        <v>40</v>
      </c>
      <c r="D43" s="8" t="s">
        <v>42</v>
      </c>
      <c r="E43" s="13">
        <v>6699</v>
      </c>
      <c r="F43" s="40"/>
      <c r="G43" s="40">
        <v>1</v>
      </c>
      <c r="H43" s="6">
        <f t="shared" si="8"/>
        <v>0.125</v>
      </c>
      <c r="I43" s="9"/>
      <c r="J43" s="24" t="str">
        <f t="shared" si="5"/>
        <v>not yet</v>
      </c>
      <c r="L43" s="37" t="str">
        <f t="shared" si="6"/>
        <v>Wiszowaty Łukasz</v>
      </c>
      <c r="M43" s="38">
        <f t="shared" si="7"/>
        <v>0.625</v>
      </c>
    </row>
    <row r="44" spans="2:13" ht="17.25">
      <c r="B44" s="7"/>
      <c r="C44" s="19">
        <v>41</v>
      </c>
      <c r="D44" s="8" t="s">
        <v>21</v>
      </c>
      <c r="E44" s="13">
        <v>10058</v>
      </c>
      <c r="F44" s="7">
        <v>1</v>
      </c>
      <c r="G44" s="42">
        <v>1</v>
      </c>
      <c r="H44" s="6">
        <f t="shared" si="8"/>
        <v>0.25</v>
      </c>
      <c r="I44" s="9"/>
      <c r="J44" s="24" t="str">
        <f t="shared" si="5"/>
        <v>not yet</v>
      </c>
      <c r="L44" s="37" t="str">
        <f t="shared" si="6"/>
        <v>Witkowski Tomasz</v>
      </c>
      <c r="M44" s="38">
        <f t="shared" si="7"/>
        <v>1.25</v>
      </c>
    </row>
    <row r="45" spans="2:13" ht="17.25">
      <c r="B45" s="7"/>
      <c r="C45" s="20">
        <v>42</v>
      </c>
      <c r="D45" s="10" t="s">
        <v>56</v>
      </c>
      <c r="E45" s="13">
        <v>10159</v>
      </c>
      <c r="F45" s="7"/>
      <c r="G45" s="42"/>
      <c r="H45" s="6">
        <f t="shared" si="8"/>
        <v>0</v>
      </c>
      <c r="I45" s="9"/>
      <c r="J45" s="24" t="str">
        <f t="shared" si="5"/>
        <v>not yet</v>
      </c>
      <c r="L45" s="37" t="str">
        <f t="shared" si="6"/>
        <v>Włodek Jakub</v>
      </c>
      <c r="M45" s="38">
        <f t="shared" si="7"/>
        <v>0</v>
      </c>
    </row>
    <row r="46" spans="2:13" ht="17.25">
      <c r="B46" s="7"/>
      <c r="C46" s="19">
        <v>43</v>
      </c>
      <c r="D46" s="10" t="s">
        <v>12</v>
      </c>
      <c r="E46" s="4">
        <v>6427</v>
      </c>
      <c r="F46" s="7">
        <v>1</v>
      </c>
      <c r="G46" s="40"/>
      <c r="H46" s="6">
        <f>(F46+G46)/8</f>
        <v>0.125</v>
      </c>
      <c r="I46" s="9"/>
      <c r="J46" s="24" t="str">
        <f t="shared" si="5"/>
        <v>not yet</v>
      </c>
      <c r="L46" s="37" t="str">
        <f t="shared" si="6"/>
        <v>Wojciechowski Borys</v>
      </c>
      <c r="M46" s="38">
        <f t="shared" si="7"/>
        <v>0.625</v>
      </c>
    </row>
    <row r="47" spans="2:13" ht="17.25">
      <c r="B47" s="40"/>
      <c r="C47" s="20">
        <v>44</v>
      </c>
      <c r="D47" s="8" t="s">
        <v>43</v>
      </c>
      <c r="E47" s="13">
        <v>6859</v>
      </c>
      <c r="F47" s="7"/>
      <c r="G47" s="40"/>
      <c r="H47" s="6">
        <f>(F47+G47)/8</f>
        <v>0</v>
      </c>
      <c r="I47" s="9"/>
      <c r="J47" s="24" t="str">
        <f t="shared" si="5"/>
        <v>not yet</v>
      </c>
      <c r="L47" s="37" t="str">
        <f t="shared" si="6"/>
        <v>Wójcicki Marcin</v>
      </c>
      <c r="M47" s="38">
        <f t="shared" si="7"/>
        <v>0</v>
      </c>
    </row>
    <row r="48" spans="2:13" ht="17.25">
      <c r="B48" s="40"/>
      <c r="C48" s="19">
        <v>45</v>
      </c>
      <c r="D48" s="8" t="s">
        <v>44</v>
      </c>
      <c r="E48" s="13">
        <v>6021</v>
      </c>
      <c r="F48" s="40"/>
      <c r="G48" s="40"/>
      <c r="H48" s="6">
        <f>(F48+G48)/8</f>
        <v>0</v>
      </c>
      <c r="I48" s="9"/>
      <c r="J48" s="24" t="str">
        <f t="shared" si="5"/>
        <v>not yet</v>
      </c>
      <c r="L48" s="37" t="str">
        <f t="shared" si="6"/>
        <v>Zegarski Michał</v>
      </c>
      <c r="M48" s="38">
        <f t="shared" si="7"/>
        <v>0</v>
      </c>
    </row>
    <row r="49" spans="2:13" ht="15.75" thickBot="1">
      <c r="B49" s="15"/>
      <c r="C49" s="21">
        <v>46</v>
      </c>
      <c r="D49" s="14" t="s">
        <v>45</v>
      </c>
      <c r="E49" s="15">
        <v>6322</v>
      </c>
      <c r="F49" s="15"/>
      <c r="G49" s="15"/>
      <c r="H49" s="11">
        <f>(F49+G49)/8</f>
        <v>0</v>
      </c>
      <c r="I49" s="9"/>
      <c r="J49" s="25" t="str">
        <f t="shared" si="5"/>
        <v>not yet</v>
      </c>
      <c r="L49" s="39" t="str">
        <f>""&amp;D49</f>
        <v>Żmudziński Tomasz</v>
      </c>
      <c r="M49" s="43">
        <f>5*H49</f>
        <v>0</v>
      </c>
    </row>
    <row r="50" ht="15.75" thickTop="1"/>
    <row r="52" spans="4:5" ht="15">
      <c r="D52" t="s">
        <v>18</v>
      </c>
      <c r="E52">
        <v>4711</v>
      </c>
    </row>
    <row r="53" spans="4:5" ht="15">
      <c r="D53" t="s">
        <v>11</v>
      </c>
      <c r="E53">
        <v>6044</v>
      </c>
    </row>
    <row r="54" spans="4:5" ht="15">
      <c r="D54" t="s">
        <v>9</v>
      </c>
      <c r="E54">
        <v>6399</v>
      </c>
    </row>
    <row r="55" spans="4:5" ht="15">
      <c r="D55" t="s">
        <v>13</v>
      </c>
      <c r="E55">
        <v>6709</v>
      </c>
    </row>
    <row r="56" spans="4:5" ht="15">
      <c r="D56" t="s">
        <v>17</v>
      </c>
      <c r="E56">
        <v>6190</v>
      </c>
    </row>
    <row r="57" spans="4:5" ht="15">
      <c r="D57" t="s">
        <v>20</v>
      </c>
      <c r="E57">
        <v>6383</v>
      </c>
    </row>
    <row r="58" spans="4:5" ht="15">
      <c r="D58" t="s">
        <v>10</v>
      </c>
      <c r="E58">
        <v>6448</v>
      </c>
    </row>
    <row r="59" spans="4:5" ht="15">
      <c r="D59" t="s">
        <v>15</v>
      </c>
      <c r="E59">
        <v>6142</v>
      </c>
    </row>
    <row r="60" spans="4:5" ht="15">
      <c r="D60" t="s">
        <v>19</v>
      </c>
      <c r="E60">
        <v>5998</v>
      </c>
    </row>
    <row r="61" spans="4:5" ht="15">
      <c r="D61" t="s">
        <v>14</v>
      </c>
      <c r="E61">
        <v>5155</v>
      </c>
    </row>
    <row r="62" spans="4:5" ht="15">
      <c r="D62" t="s">
        <v>22</v>
      </c>
      <c r="E62">
        <v>2655</v>
      </c>
    </row>
    <row r="63" spans="4:5" ht="15">
      <c r="D63" t="s">
        <v>16</v>
      </c>
      <c r="E63">
        <v>5689</v>
      </c>
    </row>
    <row r="64" spans="4:5" ht="15">
      <c r="D64" t="s">
        <v>8</v>
      </c>
      <c r="E64">
        <v>6253</v>
      </c>
    </row>
    <row r="65" spans="4:5" ht="15">
      <c r="D65" t="s">
        <v>21</v>
      </c>
      <c r="E65">
        <v>10058</v>
      </c>
    </row>
    <row r="66" spans="4:5" ht="15">
      <c r="D66" t="s">
        <v>12</v>
      </c>
      <c r="E66">
        <v>6427</v>
      </c>
    </row>
    <row r="76" spans="4:7" ht="15">
      <c r="D76" s="1" t="s">
        <v>23</v>
      </c>
      <c r="E76" s="7">
        <v>6204</v>
      </c>
      <c r="F76" s="40"/>
      <c r="G76" s="40"/>
    </row>
    <row r="77" spans="4:7" ht="15">
      <c r="D77" s="1" t="s">
        <v>24</v>
      </c>
      <c r="E77" s="7">
        <v>5012</v>
      </c>
      <c r="F77" s="40"/>
      <c r="G77" s="40"/>
    </row>
    <row r="78" spans="4:7" ht="15">
      <c r="D78" s="1" t="s">
        <v>25</v>
      </c>
      <c r="E78" s="4">
        <v>6020</v>
      </c>
      <c r="F78" s="40"/>
      <c r="G78" s="41"/>
    </row>
    <row r="79" spans="4:7" ht="15">
      <c r="D79" s="1" t="s">
        <v>46</v>
      </c>
      <c r="E79" s="4">
        <v>5438</v>
      </c>
      <c r="F79" s="7"/>
      <c r="G79" s="41"/>
    </row>
    <row r="80" spans="4:7" ht="15">
      <c r="D80" s="1" t="s">
        <v>26</v>
      </c>
      <c r="E80" s="4">
        <v>10310</v>
      </c>
      <c r="F80" s="40"/>
      <c r="G80" s="7"/>
    </row>
    <row r="81" spans="4:7" ht="15">
      <c r="D81" s="1" t="s">
        <v>27</v>
      </c>
      <c r="E81" s="7">
        <v>5950</v>
      </c>
      <c r="F81" s="40"/>
      <c r="G81" s="46"/>
    </row>
    <row r="82" spans="4:7" ht="15">
      <c r="D82" s="1" t="s">
        <v>28</v>
      </c>
      <c r="E82" s="7">
        <v>6670</v>
      </c>
      <c r="F82" s="40"/>
      <c r="G82" s="41"/>
    </row>
    <row r="83" spans="4:7" ht="15">
      <c r="D83" s="1" t="s">
        <v>47</v>
      </c>
      <c r="E83" s="7">
        <v>5390</v>
      </c>
      <c r="F83" s="40"/>
      <c r="G83" s="46"/>
    </row>
    <row r="84" spans="4:7" ht="15">
      <c r="D84" s="1" t="s">
        <v>29</v>
      </c>
      <c r="E84" s="4">
        <v>4711</v>
      </c>
      <c r="F84" s="40">
        <v>1</v>
      </c>
      <c r="G84" s="41">
        <v>1</v>
      </c>
    </row>
    <row r="85" spans="4:7" ht="15">
      <c r="D85" s="1" t="s">
        <v>11</v>
      </c>
      <c r="E85" s="4">
        <v>6044</v>
      </c>
      <c r="F85" s="40">
        <v>1</v>
      </c>
      <c r="G85" s="41">
        <v>1</v>
      </c>
    </row>
    <row r="86" spans="4:7" ht="15">
      <c r="D86" s="2" t="s">
        <v>30</v>
      </c>
      <c r="E86" s="4">
        <v>6374</v>
      </c>
      <c r="F86" s="40"/>
      <c r="G86" s="41"/>
    </row>
    <row r="87" spans="4:7" ht="15">
      <c r="D87" s="2" t="s">
        <v>31</v>
      </c>
      <c r="E87" s="7">
        <v>4935</v>
      </c>
      <c r="F87" s="40"/>
      <c r="G87" s="41"/>
    </row>
    <row r="88" spans="4:7" ht="15">
      <c r="D88" s="2" t="s">
        <v>32</v>
      </c>
      <c r="E88" s="7">
        <v>6215</v>
      </c>
      <c r="F88" s="40"/>
      <c r="G88" s="7"/>
    </row>
    <row r="89" spans="4:7" ht="15">
      <c r="D89" s="1" t="s">
        <v>9</v>
      </c>
      <c r="E89" s="7">
        <v>6399</v>
      </c>
      <c r="F89" s="40">
        <v>1</v>
      </c>
      <c r="G89" s="7"/>
    </row>
    <row r="90" spans="4:7" ht="15">
      <c r="D90" s="1" t="s">
        <v>33</v>
      </c>
      <c r="E90" s="7">
        <v>6045</v>
      </c>
      <c r="F90" s="40"/>
      <c r="G90" s="46"/>
    </row>
    <row r="91" spans="4:7" ht="15">
      <c r="D91" s="1" t="s">
        <v>48</v>
      </c>
      <c r="E91" s="4">
        <v>4584</v>
      </c>
      <c r="F91" s="12"/>
      <c r="G91" s="46">
        <v>1</v>
      </c>
    </row>
    <row r="92" spans="4:7" ht="15">
      <c r="D92" s="1" t="s">
        <v>13</v>
      </c>
      <c r="E92" s="4">
        <v>6709</v>
      </c>
      <c r="F92" s="45">
        <v>1</v>
      </c>
      <c r="G92" s="40">
        <v>1</v>
      </c>
    </row>
    <row r="93" spans="4:7" ht="15">
      <c r="D93" s="1" t="s">
        <v>17</v>
      </c>
      <c r="E93" s="4">
        <v>6190</v>
      </c>
      <c r="F93" s="40">
        <v>1</v>
      </c>
      <c r="G93" s="41">
        <v>1</v>
      </c>
    </row>
    <row r="94" spans="4:7" ht="15">
      <c r="D94" s="1" t="s">
        <v>20</v>
      </c>
      <c r="E94" s="7">
        <v>6383</v>
      </c>
      <c r="F94" s="12">
        <v>1</v>
      </c>
      <c r="G94" s="41">
        <v>1</v>
      </c>
    </row>
    <row r="95" spans="4:7" ht="15">
      <c r="D95" s="1" t="s">
        <v>10</v>
      </c>
      <c r="E95" s="4">
        <v>6448</v>
      </c>
      <c r="F95" s="42">
        <v>1</v>
      </c>
      <c r="G95" s="46"/>
    </row>
    <row r="96" spans="4:7" ht="15">
      <c r="D96" s="10" t="s">
        <v>34</v>
      </c>
      <c r="E96" s="4">
        <v>6149</v>
      </c>
      <c r="F96" s="40"/>
      <c r="G96" s="7">
        <v>1</v>
      </c>
    </row>
    <row r="97" spans="4:7" ht="15">
      <c r="D97" s="8" t="s">
        <v>35</v>
      </c>
      <c r="E97" s="7">
        <v>6148</v>
      </c>
      <c r="F97" s="7"/>
      <c r="G97" s="7"/>
    </row>
    <row r="98" spans="4:7" ht="15">
      <c r="D98" s="8" t="s">
        <v>49</v>
      </c>
      <c r="E98" s="4">
        <v>4440</v>
      </c>
      <c r="F98" s="7"/>
      <c r="G98" s="40">
        <v>1</v>
      </c>
    </row>
    <row r="99" spans="4:7" ht="15">
      <c r="D99" s="8" t="s">
        <v>36</v>
      </c>
      <c r="E99" s="7">
        <v>6246</v>
      </c>
      <c r="F99" s="7"/>
      <c r="G99" s="7">
        <v>1</v>
      </c>
    </row>
    <row r="100" spans="4:7" ht="15">
      <c r="D100" s="8" t="s">
        <v>37</v>
      </c>
      <c r="E100" s="4">
        <v>6247</v>
      </c>
      <c r="F100" s="7"/>
      <c r="G100" s="7"/>
    </row>
    <row r="101" spans="4:7" ht="15">
      <c r="D101" s="8" t="s">
        <v>50</v>
      </c>
      <c r="E101" s="13">
        <v>5109</v>
      </c>
      <c r="F101" s="40"/>
      <c r="G101" s="45"/>
    </row>
    <row r="102" spans="4:7" ht="15">
      <c r="D102" s="10" t="s">
        <v>38</v>
      </c>
      <c r="E102" s="13">
        <v>10180</v>
      </c>
      <c r="F102" s="40"/>
      <c r="G102" s="45"/>
    </row>
    <row r="103" spans="4:7" ht="15">
      <c r="D103" s="8" t="s">
        <v>51</v>
      </c>
      <c r="E103" s="13">
        <v>4090</v>
      </c>
      <c r="F103" s="7"/>
      <c r="G103" s="42">
        <v>1</v>
      </c>
    </row>
    <row r="104" spans="4:7" ht="15">
      <c r="D104" s="10" t="s">
        <v>15</v>
      </c>
      <c r="E104" s="13">
        <v>6142</v>
      </c>
      <c r="F104" s="7">
        <v>1</v>
      </c>
      <c r="G104" s="7">
        <v>1</v>
      </c>
    </row>
    <row r="105" spans="4:7" ht="15">
      <c r="D105" s="8" t="s">
        <v>39</v>
      </c>
      <c r="E105" s="4">
        <v>6474</v>
      </c>
      <c r="F105" s="7"/>
      <c r="G105" s="7"/>
    </row>
    <row r="106" spans="4:7" ht="15">
      <c r="D106" s="8" t="s">
        <v>40</v>
      </c>
      <c r="E106" s="12">
        <v>5998</v>
      </c>
      <c r="F106" s="7">
        <v>1</v>
      </c>
      <c r="G106" s="7">
        <v>1</v>
      </c>
    </row>
    <row r="107" spans="4:7" ht="15">
      <c r="D107" s="8" t="s">
        <v>14</v>
      </c>
      <c r="E107" s="13">
        <v>5155</v>
      </c>
      <c r="F107" s="7">
        <v>1</v>
      </c>
      <c r="G107" s="7">
        <v>1</v>
      </c>
    </row>
    <row r="108" spans="4:7" ht="15">
      <c r="D108" s="10" t="s">
        <v>41</v>
      </c>
      <c r="E108" s="13">
        <v>2653</v>
      </c>
      <c r="F108" s="7">
        <v>1</v>
      </c>
      <c r="G108" s="42">
        <v>1</v>
      </c>
    </row>
    <row r="109" spans="4:7" ht="15">
      <c r="D109" s="10" t="s">
        <v>52</v>
      </c>
      <c r="E109" s="13">
        <v>4553</v>
      </c>
      <c r="F109" s="7"/>
      <c r="G109" s="42"/>
    </row>
    <row r="110" spans="4:7" ht="15">
      <c r="D110" s="10" t="s">
        <v>16</v>
      </c>
      <c r="E110" s="13">
        <v>5683</v>
      </c>
      <c r="F110" s="7">
        <v>1</v>
      </c>
      <c r="G110" s="42">
        <v>1</v>
      </c>
    </row>
    <row r="111" spans="4:7" ht="15">
      <c r="D111" s="10" t="s">
        <v>53</v>
      </c>
      <c r="E111" s="13">
        <v>929</v>
      </c>
      <c r="F111" s="7"/>
      <c r="G111" s="45"/>
    </row>
    <row r="112" spans="4:7" ht="15">
      <c r="D112" s="8" t="s">
        <v>54</v>
      </c>
      <c r="E112" s="13">
        <v>4068</v>
      </c>
      <c r="F112" s="7"/>
      <c r="G112" s="40"/>
    </row>
    <row r="113" spans="4:7" ht="15">
      <c r="D113" s="10" t="s">
        <v>8</v>
      </c>
      <c r="E113" s="7">
        <v>6253</v>
      </c>
      <c r="F113" s="40">
        <v>1</v>
      </c>
      <c r="G113" s="40"/>
    </row>
    <row r="114" spans="4:7" ht="15">
      <c r="D114" s="8" t="s">
        <v>55</v>
      </c>
      <c r="E114" s="13">
        <v>4401</v>
      </c>
      <c r="F114" s="40"/>
      <c r="G114" s="40"/>
    </row>
    <row r="115" spans="4:7" ht="15">
      <c r="D115" s="10" t="s">
        <v>42</v>
      </c>
      <c r="E115" s="13">
        <v>6699</v>
      </c>
      <c r="F115" s="7"/>
      <c r="G115" s="40">
        <v>1</v>
      </c>
    </row>
    <row r="116" spans="4:7" ht="15">
      <c r="D116" s="8" t="s">
        <v>21</v>
      </c>
      <c r="E116" s="13">
        <v>10058</v>
      </c>
      <c r="F116" s="7">
        <v>1</v>
      </c>
      <c r="G116" s="45">
        <v>1</v>
      </c>
    </row>
    <row r="117" spans="4:7" ht="15">
      <c r="D117" s="10" t="s">
        <v>56</v>
      </c>
      <c r="E117" s="12">
        <v>10159</v>
      </c>
      <c r="F117" s="7"/>
      <c r="G117" s="12"/>
    </row>
    <row r="118" spans="4:7" ht="15">
      <c r="D118" s="8" t="s">
        <v>12</v>
      </c>
      <c r="E118" s="4">
        <v>6427</v>
      </c>
      <c r="F118" s="40">
        <v>1</v>
      </c>
      <c r="G118" s="40"/>
    </row>
    <row r="119" spans="4:7" ht="15">
      <c r="D119" s="8" t="s">
        <v>43</v>
      </c>
      <c r="E119" s="13">
        <v>6859</v>
      </c>
      <c r="F119" s="7"/>
      <c r="G119" s="7"/>
    </row>
    <row r="120" spans="4:7" ht="15">
      <c r="D120" s="10" t="s">
        <v>44</v>
      </c>
      <c r="E120" s="13">
        <v>6021</v>
      </c>
      <c r="F120" s="7"/>
      <c r="G120" s="7"/>
    </row>
    <row r="121" spans="4:7" ht="15.75" thickBot="1">
      <c r="D121" s="14" t="s">
        <v>45</v>
      </c>
      <c r="E121" s="44">
        <v>6322</v>
      </c>
      <c r="F121" s="15"/>
      <c r="G121" s="15"/>
    </row>
    <row r="122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PJWSTK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PJWSTK</dc:creator>
  <cp:keywords/>
  <dc:description/>
  <cp:lastModifiedBy>PJWSTK</cp:lastModifiedBy>
  <dcterms:created xsi:type="dcterms:W3CDTF">2011-04-29T13:15:54Z</dcterms:created>
  <dcterms:modified xsi:type="dcterms:W3CDTF">2012-04-26T18:04:54Z</dcterms:modified>
  <cp:category/>
  <cp:version/>
  <cp:contentType/>
  <cp:contentStatus/>
</cp:coreProperties>
</file>